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hidePivotFieldList="1"/>
  <xr:revisionPtr revIDLastSave="0" documentId="13_ncr:1_{D74021DC-BC16-491B-8614-81F88D3C12C8}" xr6:coauthVersionLast="47" xr6:coauthVersionMax="47" xr10:uidLastSave="{00000000-0000-0000-0000-000000000000}"/>
  <bookViews>
    <workbookView xWindow="-108" yWindow="-108" windowWidth="23256" windowHeight="12456" tabRatio="910" xr2:uid="{00000000-000D-0000-FFFF-FFFF00000000}"/>
  </bookViews>
  <sheets>
    <sheet name="Апликација за пријавување" sheetId="21" r:id="rId1"/>
    <sheet name="База на играчи" sheetId="22" state="hidden" r:id="rId2"/>
  </sheets>
  <definedNames>
    <definedName name="_xlnm._FilterDatabase" localSheetId="1" hidden="1">'База на играчи'!$B$2:$Q$2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2" i="22" l="1"/>
  <c r="N442" i="22"/>
  <c r="K442" i="22"/>
  <c r="O441" i="22"/>
  <c r="N441" i="22"/>
  <c r="M441" i="22"/>
  <c r="K441" i="22"/>
  <c r="O440" i="22"/>
  <c r="N440" i="22"/>
  <c r="M440" i="22"/>
  <c r="K440" i="22"/>
  <c r="O439" i="22"/>
  <c r="N439" i="22"/>
  <c r="M439" i="22"/>
  <c r="K439" i="22"/>
  <c r="O438" i="22"/>
  <c r="N438" i="22"/>
  <c r="M438" i="22"/>
  <c r="K438" i="22"/>
  <c r="O437" i="22"/>
  <c r="N437" i="22"/>
  <c r="M437" i="22"/>
  <c r="K437" i="22"/>
  <c r="O436" i="22"/>
  <c r="N436" i="22"/>
  <c r="M436" i="22"/>
  <c r="K436" i="22"/>
  <c r="O435" i="22"/>
  <c r="N435" i="22"/>
  <c r="M435" i="22"/>
  <c r="K435" i="22"/>
  <c r="O434" i="22"/>
  <c r="N434" i="22"/>
  <c r="M434" i="22"/>
  <c r="K434" i="22"/>
  <c r="O433" i="22"/>
  <c r="N433" i="22"/>
  <c r="M433" i="22"/>
  <c r="K433" i="22"/>
  <c r="O432" i="22"/>
  <c r="N432" i="22"/>
  <c r="M432" i="22"/>
  <c r="K432" i="22"/>
  <c r="O431" i="22"/>
  <c r="N431" i="22"/>
  <c r="M431" i="22"/>
  <c r="K431" i="22"/>
  <c r="O430" i="22"/>
  <c r="N430" i="22"/>
  <c r="M430" i="22"/>
  <c r="K430" i="22"/>
  <c r="O429" i="22"/>
  <c r="N429" i="22"/>
  <c r="M429" i="22"/>
  <c r="K429" i="22"/>
  <c r="O428" i="22"/>
  <c r="N428" i="22"/>
  <c r="M428" i="22"/>
  <c r="K428" i="22"/>
  <c r="O427" i="22"/>
  <c r="N427" i="22"/>
  <c r="M427" i="22"/>
  <c r="K427" i="22"/>
  <c r="O426" i="22"/>
  <c r="N426" i="22"/>
  <c r="M426" i="22"/>
  <c r="K426" i="22"/>
  <c r="O425" i="22"/>
  <c r="N425" i="22"/>
  <c r="M425" i="22"/>
  <c r="K425" i="22"/>
  <c r="O424" i="22"/>
  <c r="N424" i="22"/>
  <c r="M424" i="22"/>
  <c r="K424" i="22"/>
  <c r="O423" i="22"/>
  <c r="N423" i="22"/>
  <c r="M423" i="22"/>
  <c r="K423" i="22"/>
  <c r="O422" i="22"/>
  <c r="N422" i="22"/>
  <c r="M422" i="22"/>
  <c r="K422" i="22"/>
  <c r="O421" i="22"/>
  <c r="N421" i="22"/>
  <c r="M421" i="22"/>
  <c r="K421" i="22"/>
  <c r="O420" i="22"/>
  <c r="N420" i="22"/>
  <c r="M420" i="22"/>
  <c r="K420" i="22"/>
  <c r="O419" i="22"/>
  <c r="N419" i="22"/>
  <c r="M419" i="22"/>
  <c r="K419" i="22"/>
  <c r="O418" i="22"/>
  <c r="N418" i="22"/>
  <c r="M418" i="22"/>
  <c r="K418" i="22"/>
  <c r="O417" i="22"/>
  <c r="N417" i="22"/>
  <c r="M417" i="22"/>
  <c r="K417" i="22"/>
  <c r="O416" i="22"/>
  <c r="N416" i="22"/>
  <c r="M416" i="22"/>
  <c r="K416" i="22"/>
  <c r="O415" i="22"/>
  <c r="N415" i="22"/>
  <c r="M415" i="22"/>
  <c r="K415" i="22"/>
  <c r="O414" i="22"/>
  <c r="N414" i="22"/>
  <c r="M414" i="22"/>
  <c r="K414" i="22"/>
  <c r="O413" i="22"/>
  <c r="N413" i="22"/>
  <c r="M413" i="22"/>
  <c r="K413" i="22"/>
  <c r="O412" i="22"/>
  <c r="N412" i="22"/>
  <c r="M412" i="22"/>
  <c r="K412" i="22"/>
  <c r="O411" i="22"/>
  <c r="N411" i="22"/>
  <c r="M411" i="22"/>
  <c r="K411" i="22"/>
  <c r="O410" i="22"/>
  <c r="N410" i="22"/>
  <c r="M410" i="22"/>
  <c r="K410" i="22"/>
  <c r="O409" i="22"/>
  <c r="N409" i="22"/>
  <c r="M409" i="22"/>
  <c r="K409" i="22"/>
  <c r="O408" i="22"/>
  <c r="N408" i="22"/>
  <c r="M408" i="22"/>
  <c r="K408" i="22"/>
  <c r="O407" i="22"/>
  <c r="N407" i="22"/>
  <c r="M407" i="22"/>
  <c r="K407" i="22"/>
  <c r="O406" i="22"/>
  <c r="N406" i="22"/>
  <c r="M406" i="22"/>
  <c r="K406" i="22"/>
  <c r="O405" i="22"/>
  <c r="N405" i="22"/>
  <c r="M405" i="22"/>
  <c r="K405" i="22"/>
  <c r="O404" i="22"/>
  <c r="N404" i="22"/>
  <c r="M404" i="22"/>
  <c r="K404" i="22"/>
  <c r="O403" i="22"/>
  <c r="N403" i="22"/>
  <c r="M403" i="22"/>
  <c r="K403" i="22"/>
  <c r="O402" i="22"/>
  <c r="N402" i="22"/>
  <c r="M402" i="22"/>
  <c r="K402" i="22"/>
  <c r="O401" i="22"/>
  <c r="N401" i="22"/>
  <c r="M401" i="22"/>
  <c r="K401" i="22"/>
  <c r="O400" i="22"/>
  <c r="N400" i="22"/>
  <c r="M400" i="22"/>
  <c r="K400" i="22"/>
  <c r="O399" i="22"/>
  <c r="N399" i="22"/>
  <c r="M399" i="22"/>
  <c r="K399" i="22"/>
  <c r="O398" i="22"/>
  <c r="N398" i="22"/>
  <c r="M398" i="22"/>
  <c r="K398" i="22"/>
  <c r="O397" i="22"/>
  <c r="N397" i="22"/>
  <c r="M397" i="22"/>
  <c r="K397" i="22"/>
  <c r="O396" i="22"/>
  <c r="N396" i="22"/>
  <c r="M396" i="22"/>
  <c r="K396" i="22"/>
  <c r="O395" i="22"/>
  <c r="N395" i="22"/>
  <c r="M395" i="22"/>
  <c r="K395" i="22"/>
  <c r="O394" i="22"/>
  <c r="N394" i="22"/>
  <c r="M394" i="22"/>
  <c r="K394" i="22"/>
  <c r="O393" i="22"/>
  <c r="N393" i="22"/>
  <c r="M393" i="22"/>
  <c r="K393" i="22"/>
  <c r="O392" i="22"/>
  <c r="N392" i="22"/>
  <c r="M392" i="22"/>
  <c r="K392" i="22"/>
  <c r="O391" i="22"/>
  <c r="N391" i="22"/>
  <c r="M391" i="22"/>
  <c r="K391" i="22"/>
  <c r="O390" i="22"/>
  <c r="N390" i="22"/>
  <c r="M390" i="22"/>
  <c r="K390" i="22"/>
  <c r="O389" i="22"/>
  <c r="N389" i="22"/>
  <c r="M389" i="22"/>
  <c r="K389" i="22"/>
  <c r="O388" i="22"/>
  <c r="N388" i="22"/>
  <c r="M388" i="22"/>
  <c r="K388" i="22"/>
  <c r="O387" i="22"/>
  <c r="N387" i="22"/>
  <c r="M387" i="22"/>
  <c r="K387" i="22"/>
  <c r="O386" i="22"/>
  <c r="N386" i="22"/>
  <c r="M386" i="22"/>
  <c r="K386" i="22"/>
  <c r="O385" i="22"/>
  <c r="N385" i="22"/>
  <c r="M385" i="22"/>
  <c r="K385" i="22"/>
  <c r="O384" i="22"/>
  <c r="N384" i="22"/>
  <c r="M384" i="22"/>
  <c r="K384" i="22"/>
  <c r="O383" i="22"/>
  <c r="N383" i="22"/>
  <c r="M383" i="22"/>
  <c r="K383" i="22"/>
  <c r="O382" i="22"/>
  <c r="N382" i="22"/>
  <c r="M382" i="22"/>
  <c r="K382" i="22"/>
  <c r="O381" i="22"/>
  <c r="N381" i="22"/>
  <c r="M381" i="22"/>
  <c r="K381" i="22"/>
  <c r="O380" i="22"/>
  <c r="N380" i="22"/>
  <c r="M380" i="22"/>
  <c r="K380" i="22"/>
  <c r="O379" i="22"/>
  <c r="N379" i="22"/>
  <c r="M379" i="22"/>
  <c r="K379" i="22"/>
  <c r="O378" i="22"/>
  <c r="N378" i="22"/>
  <c r="M378" i="22"/>
  <c r="K378" i="22"/>
  <c r="O377" i="22"/>
  <c r="N377" i="22"/>
  <c r="M377" i="22"/>
  <c r="K377" i="22"/>
  <c r="O376" i="22"/>
  <c r="N376" i="22"/>
  <c r="M376" i="22"/>
  <c r="K376" i="22"/>
  <c r="O375" i="22"/>
  <c r="N375" i="22"/>
  <c r="M375" i="22"/>
  <c r="K375" i="22"/>
  <c r="O374" i="22"/>
  <c r="N374" i="22"/>
  <c r="M374" i="22"/>
  <c r="K374" i="22"/>
  <c r="O373" i="22"/>
  <c r="N373" i="22"/>
  <c r="M373" i="22"/>
  <c r="K373" i="22"/>
  <c r="O372" i="22"/>
  <c r="N372" i="22"/>
  <c r="M372" i="22"/>
  <c r="K372" i="22"/>
  <c r="O371" i="22"/>
  <c r="N371" i="22"/>
  <c r="M371" i="22"/>
  <c r="K371" i="22"/>
  <c r="O370" i="22"/>
  <c r="N370" i="22"/>
  <c r="M370" i="22"/>
  <c r="K370" i="22"/>
  <c r="O369" i="22"/>
  <c r="N369" i="22"/>
  <c r="M369" i="22"/>
  <c r="K369" i="22"/>
  <c r="O368" i="22"/>
  <c r="N368" i="22"/>
  <c r="M368" i="22"/>
  <c r="K368" i="22"/>
  <c r="O367" i="22"/>
  <c r="N367" i="22"/>
  <c r="M367" i="22"/>
  <c r="K367" i="22"/>
  <c r="O366" i="22"/>
  <c r="N366" i="22"/>
  <c r="M366" i="22"/>
  <c r="K366" i="22"/>
  <c r="O365" i="22"/>
  <c r="N365" i="22"/>
  <c r="M365" i="22"/>
  <c r="K365" i="22"/>
  <c r="O364" i="22"/>
  <c r="N364" i="22"/>
  <c r="M364" i="22"/>
  <c r="K364" i="22"/>
  <c r="O363" i="22"/>
  <c r="N363" i="22"/>
  <c r="M363" i="22"/>
  <c r="K363" i="22"/>
  <c r="O362" i="22"/>
  <c r="N362" i="22"/>
  <c r="M362" i="22"/>
  <c r="K362" i="22"/>
  <c r="O361" i="22"/>
  <c r="N361" i="22"/>
  <c r="M361" i="22"/>
  <c r="K361" i="22"/>
  <c r="O360" i="22"/>
  <c r="N360" i="22"/>
  <c r="M360" i="22"/>
  <c r="K360" i="22"/>
  <c r="O359" i="22"/>
  <c r="N359" i="22"/>
  <c r="M359" i="22"/>
  <c r="K359" i="22"/>
  <c r="O358" i="22"/>
  <c r="N358" i="22"/>
  <c r="M358" i="22"/>
  <c r="K358" i="22"/>
  <c r="O357" i="22"/>
  <c r="N357" i="22"/>
  <c r="M357" i="22"/>
  <c r="K357" i="22"/>
  <c r="O356" i="22"/>
  <c r="N356" i="22"/>
  <c r="M356" i="22"/>
  <c r="K356" i="22"/>
  <c r="O355" i="22"/>
  <c r="N355" i="22"/>
  <c r="M355" i="22"/>
  <c r="K355" i="22"/>
  <c r="O354" i="22"/>
  <c r="N354" i="22"/>
  <c r="M354" i="22"/>
  <c r="K354" i="22"/>
  <c r="O353" i="22"/>
  <c r="N353" i="22"/>
  <c r="M353" i="22"/>
  <c r="K353" i="22"/>
  <c r="O352" i="22"/>
  <c r="N352" i="22"/>
  <c r="M352" i="22"/>
  <c r="K352" i="22"/>
  <c r="O351" i="22"/>
  <c r="N351" i="22"/>
  <c r="M351" i="22"/>
  <c r="K351" i="22"/>
  <c r="O350" i="22"/>
  <c r="N350" i="22"/>
  <c r="M350" i="22"/>
  <c r="K350" i="22"/>
  <c r="O349" i="22"/>
  <c r="N349" i="22"/>
  <c r="M349" i="22"/>
  <c r="K349" i="22"/>
  <c r="O348" i="22"/>
  <c r="N348" i="22"/>
  <c r="M348" i="22"/>
  <c r="K348" i="22"/>
  <c r="O347" i="22"/>
  <c r="N347" i="22"/>
  <c r="M347" i="22"/>
  <c r="K347" i="22"/>
  <c r="O346" i="22"/>
  <c r="N346" i="22"/>
  <c r="M346" i="22"/>
  <c r="K346" i="22"/>
  <c r="O345" i="22"/>
  <c r="N345" i="22"/>
  <c r="M345" i="22"/>
  <c r="K345" i="22"/>
  <c r="O344" i="22"/>
  <c r="N344" i="22"/>
  <c r="M344" i="22"/>
  <c r="K344" i="22"/>
  <c r="O343" i="22"/>
  <c r="N343" i="22"/>
  <c r="M343" i="22"/>
  <c r="K343" i="22"/>
  <c r="O342" i="22"/>
  <c r="N342" i="22"/>
  <c r="M342" i="22"/>
  <c r="K342" i="22"/>
  <c r="O341" i="22"/>
  <c r="N341" i="22"/>
  <c r="M341" i="22"/>
  <c r="K341" i="22"/>
  <c r="O340" i="22"/>
  <c r="N340" i="22"/>
  <c r="M340" i="22"/>
  <c r="K340" i="22"/>
  <c r="O339" i="22"/>
  <c r="N339" i="22"/>
  <c r="M339" i="22"/>
  <c r="K339" i="22"/>
  <c r="O338" i="22"/>
  <c r="N338" i="22"/>
  <c r="M338" i="22"/>
  <c r="K338" i="22"/>
  <c r="O337" i="22"/>
  <c r="N337" i="22"/>
  <c r="M337" i="22"/>
  <c r="K337" i="22"/>
  <c r="O336" i="22"/>
  <c r="N336" i="22"/>
  <c r="M336" i="22"/>
  <c r="K336" i="22"/>
  <c r="O335" i="22"/>
  <c r="N335" i="22"/>
  <c r="M335" i="22"/>
  <c r="K335" i="22"/>
  <c r="O334" i="22"/>
  <c r="N334" i="22"/>
  <c r="M334" i="22"/>
  <c r="K334" i="22"/>
  <c r="O333" i="22"/>
  <c r="N333" i="22"/>
  <c r="M333" i="22"/>
  <c r="K333" i="22"/>
  <c r="O332" i="22"/>
  <c r="N332" i="22"/>
  <c r="M332" i="22"/>
  <c r="K332" i="22"/>
  <c r="O331" i="22"/>
  <c r="N331" i="22"/>
  <c r="M331" i="22"/>
  <c r="K331" i="22"/>
  <c r="O330" i="22"/>
  <c r="N330" i="22"/>
  <c r="M330" i="22"/>
  <c r="K330" i="22"/>
  <c r="O329" i="22"/>
  <c r="N329" i="22"/>
  <c r="M329" i="22"/>
  <c r="K329" i="22"/>
  <c r="O328" i="22"/>
  <c r="N328" i="22"/>
  <c r="M328" i="22"/>
  <c r="K328" i="22"/>
  <c r="O327" i="22"/>
  <c r="N327" i="22"/>
  <c r="M327" i="22"/>
  <c r="K327" i="22"/>
  <c r="O326" i="22"/>
  <c r="N326" i="22"/>
  <c r="M326" i="22"/>
  <c r="K326" i="22"/>
  <c r="O325" i="22"/>
  <c r="N325" i="22"/>
  <c r="M325" i="22"/>
  <c r="K325" i="22"/>
  <c r="O324" i="22"/>
  <c r="N324" i="22"/>
  <c r="M324" i="22"/>
  <c r="K324" i="22"/>
  <c r="O323" i="22"/>
  <c r="N323" i="22"/>
  <c r="M323" i="22"/>
  <c r="K323" i="22"/>
  <c r="O322" i="22"/>
  <c r="N322" i="22"/>
  <c r="M322" i="22"/>
  <c r="K322" i="22"/>
  <c r="O321" i="22"/>
  <c r="N321" i="22"/>
  <c r="M321" i="22"/>
  <c r="K321" i="22"/>
  <c r="O320" i="22"/>
  <c r="N320" i="22"/>
  <c r="M320" i="22"/>
  <c r="K320" i="22"/>
  <c r="O319" i="22"/>
  <c r="N319" i="22"/>
  <c r="M319" i="22"/>
  <c r="K319" i="22"/>
  <c r="O318" i="22"/>
  <c r="N318" i="22"/>
  <c r="M318" i="22"/>
  <c r="K318" i="22"/>
  <c r="O317" i="22"/>
  <c r="N317" i="22"/>
  <c r="M317" i="22"/>
  <c r="K317" i="22"/>
  <c r="O316" i="22"/>
  <c r="N316" i="22"/>
  <c r="M316" i="22"/>
  <c r="K316" i="22"/>
  <c r="O315" i="22"/>
  <c r="N315" i="22"/>
  <c r="M315" i="22"/>
  <c r="K315" i="22"/>
  <c r="O314" i="22"/>
  <c r="N314" i="22"/>
  <c r="M314" i="22"/>
  <c r="K314" i="22"/>
  <c r="O313" i="22"/>
  <c r="N313" i="22"/>
  <c r="M313" i="22"/>
  <c r="K313" i="22"/>
  <c r="O312" i="22"/>
  <c r="N312" i="22"/>
  <c r="M312" i="22"/>
  <c r="K312" i="22"/>
  <c r="O311" i="22"/>
  <c r="N311" i="22"/>
  <c r="M311" i="22"/>
  <c r="K311" i="22"/>
  <c r="O310" i="22"/>
  <c r="N310" i="22"/>
  <c r="M310" i="22"/>
  <c r="K310" i="22"/>
  <c r="O309" i="22"/>
  <c r="N309" i="22"/>
  <c r="M309" i="22"/>
  <c r="K309" i="22"/>
  <c r="O308" i="22"/>
  <c r="N308" i="22"/>
  <c r="M308" i="22"/>
  <c r="K308" i="22"/>
  <c r="O307" i="22"/>
  <c r="N307" i="22"/>
  <c r="M307" i="22"/>
  <c r="K307" i="22"/>
  <c r="O306" i="22"/>
  <c r="N306" i="22"/>
  <c r="M306" i="22"/>
  <c r="K306" i="22"/>
  <c r="O305" i="22"/>
  <c r="N305" i="22"/>
  <c r="M305" i="22"/>
  <c r="K305" i="22"/>
  <c r="O304" i="22"/>
  <c r="N304" i="22"/>
  <c r="M304" i="22"/>
  <c r="K304" i="22"/>
  <c r="O303" i="22"/>
  <c r="N303" i="22"/>
  <c r="M303" i="22"/>
  <c r="K303" i="22"/>
  <c r="O302" i="22"/>
  <c r="N302" i="22"/>
  <c r="M302" i="22"/>
  <c r="K302" i="22"/>
  <c r="O301" i="22"/>
  <c r="N301" i="22"/>
  <c r="M301" i="22"/>
  <c r="K301" i="22"/>
  <c r="O300" i="22"/>
  <c r="N300" i="22"/>
  <c r="M300" i="22"/>
  <c r="K300" i="22"/>
  <c r="O299" i="22"/>
  <c r="N299" i="22"/>
  <c r="M299" i="22"/>
  <c r="K299" i="22"/>
  <c r="O298" i="22"/>
  <c r="N298" i="22"/>
  <c r="M298" i="22"/>
  <c r="K298" i="22"/>
  <c r="O297" i="22"/>
  <c r="N297" i="22"/>
  <c r="M297" i="22"/>
  <c r="K297" i="22"/>
  <c r="O296" i="22"/>
  <c r="N296" i="22"/>
  <c r="M296" i="22"/>
  <c r="K296" i="22"/>
  <c r="O295" i="22"/>
  <c r="N295" i="22"/>
  <c r="M295" i="22"/>
  <c r="K295" i="22"/>
  <c r="O294" i="22"/>
  <c r="N294" i="22"/>
  <c r="M294" i="22"/>
  <c r="K294" i="22"/>
  <c r="O293" i="22"/>
  <c r="N293" i="22"/>
  <c r="M293" i="22"/>
  <c r="K293" i="22"/>
  <c r="O292" i="22"/>
  <c r="N292" i="22"/>
  <c r="M292" i="22"/>
  <c r="K292" i="22"/>
  <c r="O291" i="22"/>
  <c r="N291" i="22"/>
  <c r="M291" i="22"/>
  <c r="K291" i="22"/>
  <c r="O290" i="22"/>
  <c r="N290" i="22"/>
  <c r="M290" i="22"/>
  <c r="K290" i="22"/>
  <c r="O289" i="22"/>
  <c r="N289" i="22"/>
  <c r="M289" i="22"/>
  <c r="K289" i="22"/>
  <c r="O288" i="22"/>
  <c r="N288" i="22"/>
  <c r="M288" i="22"/>
  <c r="K288" i="22"/>
  <c r="O287" i="22"/>
  <c r="N287" i="22"/>
  <c r="M287" i="22"/>
  <c r="K287" i="22"/>
  <c r="O286" i="22"/>
  <c r="N286" i="22"/>
  <c r="M286" i="22"/>
  <c r="K286" i="22"/>
  <c r="O285" i="22"/>
  <c r="N285" i="22"/>
  <c r="M285" i="22"/>
  <c r="K285" i="22"/>
  <c r="O284" i="22"/>
  <c r="N284" i="22"/>
  <c r="M284" i="22"/>
  <c r="K284" i="22"/>
  <c r="O283" i="22"/>
  <c r="N283" i="22"/>
  <c r="M283" i="22"/>
  <c r="K283" i="22"/>
  <c r="O282" i="22"/>
  <c r="N282" i="22"/>
  <c r="M282" i="22"/>
  <c r="K282" i="22"/>
  <c r="O281" i="22"/>
  <c r="N281" i="22"/>
  <c r="M281" i="22"/>
  <c r="K281" i="22"/>
  <c r="O280" i="22"/>
  <c r="N280" i="22"/>
  <c r="M280" i="22"/>
  <c r="K280" i="22"/>
  <c r="O279" i="22"/>
  <c r="N279" i="22"/>
  <c r="M279" i="22"/>
  <c r="K279" i="22"/>
  <c r="O278" i="22"/>
  <c r="N278" i="22"/>
  <c r="M278" i="22"/>
  <c r="K278" i="22"/>
  <c r="O277" i="22"/>
  <c r="N277" i="22"/>
  <c r="M277" i="22"/>
  <c r="K277" i="22"/>
  <c r="O276" i="22"/>
  <c r="N276" i="22"/>
  <c r="M276" i="22"/>
  <c r="K276" i="22"/>
  <c r="O275" i="22"/>
  <c r="N275" i="22"/>
  <c r="M275" i="22"/>
  <c r="K275" i="22"/>
  <c r="O274" i="22"/>
  <c r="N274" i="22"/>
  <c r="M274" i="22"/>
  <c r="K274" i="22"/>
  <c r="O273" i="22"/>
  <c r="N273" i="22"/>
  <c r="M273" i="22"/>
  <c r="K273" i="22"/>
  <c r="O272" i="22"/>
  <c r="N272" i="22"/>
  <c r="M272" i="22"/>
  <c r="K272" i="22"/>
  <c r="O271" i="22"/>
  <c r="N271" i="22"/>
  <c r="M271" i="22"/>
  <c r="K271" i="22"/>
  <c r="O270" i="22"/>
  <c r="N270" i="22"/>
  <c r="M270" i="22"/>
  <c r="K270" i="22"/>
  <c r="O269" i="22"/>
  <c r="N269" i="22"/>
  <c r="M269" i="22"/>
  <c r="K269" i="22"/>
  <c r="O268" i="22"/>
  <c r="N268" i="22"/>
  <c r="M268" i="22"/>
  <c r="K268" i="22"/>
  <c r="O267" i="22"/>
  <c r="N267" i="22"/>
  <c r="M267" i="22"/>
  <c r="K267" i="22"/>
  <c r="O266" i="22"/>
  <c r="N266" i="22"/>
  <c r="M266" i="22"/>
  <c r="K266" i="22"/>
  <c r="O265" i="22"/>
  <c r="N265" i="22"/>
  <c r="M265" i="22"/>
  <c r="K265" i="22"/>
  <c r="O264" i="22"/>
  <c r="N264" i="22"/>
  <c r="M264" i="22"/>
  <c r="K264" i="22"/>
  <c r="O263" i="22"/>
  <c r="N263" i="22"/>
  <c r="M263" i="22"/>
  <c r="K263" i="22"/>
  <c r="O262" i="22"/>
  <c r="N262" i="22"/>
  <c r="M262" i="22"/>
  <c r="K262" i="22"/>
  <c r="O261" i="22"/>
  <c r="N261" i="22"/>
  <c r="M261" i="22"/>
  <c r="K261" i="22"/>
  <c r="O260" i="22"/>
  <c r="N260" i="22"/>
  <c r="M260" i="22"/>
  <c r="K260" i="22"/>
  <c r="O259" i="22"/>
  <c r="N259" i="22"/>
  <c r="M259" i="22"/>
  <c r="K259" i="22"/>
  <c r="O258" i="22"/>
  <c r="N258" i="22"/>
  <c r="M258" i="22"/>
  <c r="K258" i="22"/>
  <c r="O257" i="22"/>
  <c r="N257" i="22"/>
  <c r="M257" i="22"/>
  <c r="K257" i="22"/>
  <c r="O256" i="22"/>
  <c r="N256" i="22"/>
  <c r="M256" i="22"/>
  <c r="K256" i="22"/>
  <c r="O255" i="22"/>
  <c r="N255" i="22"/>
  <c r="M255" i="22"/>
  <c r="K255" i="22"/>
  <c r="O254" i="22"/>
  <c r="N254" i="22"/>
  <c r="M254" i="22"/>
  <c r="K254" i="22"/>
  <c r="O253" i="22"/>
  <c r="N253" i="22"/>
  <c r="M253" i="22"/>
  <c r="K253" i="22"/>
  <c r="O252" i="22"/>
  <c r="N252" i="22"/>
  <c r="M252" i="22"/>
  <c r="K252" i="22"/>
  <c r="O251" i="22"/>
  <c r="N251" i="22"/>
  <c r="M251" i="22"/>
  <c r="K251" i="22"/>
  <c r="O250" i="22"/>
  <c r="N250" i="22"/>
  <c r="M250" i="22"/>
  <c r="K250" i="22"/>
  <c r="O249" i="22"/>
  <c r="N249" i="22"/>
  <c r="M249" i="22"/>
  <c r="K249" i="22"/>
  <c r="O248" i="22"/>
  <c r="N248" i="22"/>
  <c r="M248" i="22"/>
  <c r="K248" i="22"/>
  <c r="O247" i="22"/>
  <c r="N247" i="22"/>
  <c r="M247" i="22"/>
  <c r="K247" i="22"/>
  <c r="O246" i="22"/>
  <c r="N246" i="22"/>
  <c r="M246" i="22"/>
  <c r="K246" i="22"/>
  <c r="O245" i="22"/>
  <c r="N245" i="22"/>
  <c r="M245" i="22"/>
  <c r="K245" i="22"/>
  <c r="O244" i="22"/>
  <c r="N244" i="22"/>
  <c r="M244" i="22"/>
  <c r="K244" i="22"/>
  <c r="O243" i="22"/>
  <c r="N243" i="22"/>
  <c r="M243" i="22"/>
  <c r="K243" i="22"/>
  <c r="O242" i="22"/>
  <c r="N242" i="22"/>
  <c r="M242" i="22"/>
  <c r="K242" i="22"/>
  <c r="O241" i="22"/>
  <c r="N241" i="22"/>
  <c r="M241" i="22"/>
  <c r="K241" i="22"/>
  <c r="O240" i="22"/>
  <c r="N240" i="22"/>
  <c r="M240" i="22"/>
  <c r="K240" i="22"/>
  <c r="O239" i="22"/>
  <c r="N239" i="22"/>
  <c r="M239" i="22"/>
  <c r="K239" i="22"/>
  <c r="O238" i="22"/>
  <c r="N238" i="22"/>
  <c r="M238" i="22"/>
  <c r="K238" i="22"/>
  <c r="O237" i="22"/>
  <c r="N237" i="22"/>
  <c r="M237" i="22"/>
  <c r="K237" i="22"/>
  <c r="O236" i="22"/>
  <c r="N236" i="22"/>
  <c r="M236" i="22"/>
  <c r="K236" i="22"/>
  <c r="O235" i="22"/>
  <c r="N235" i="22"/>
  <c r="M235" i="22"/>
  <c r="K235" i="22"/>
  <c r="O234" i="22"/>
  <c r="N234" i="22"/>
  <c r="M234" i="22"/>
  <c r="K234" i="22"/>
  <c r="O233" i="22"/>
  <c r="N233" i="22"/>
  <c r="M233" i="22"/>
  <c r="K233" i="22"/>
  <c r="O232" i="22"/>
  <c r="N232" i="22"/>
  <c r="M232" i="22"/>
  <c r="K232" i="22"/>
  <c r="O231" i="22"/>
  <c r="N231" i="22"/>
  <c r="M231" i="22"/>
  <c r="K231" i="22"/>
  <c r="O230" i="22"/>
  <c r="N230" i="22"/>
  <c r="M230" i="22"/>
  <c r="K230" i="22"/>
  <c r="O229" i="22"/>
  <c r="N229" i="22"/>
  <c r="M229" i="22"/>
  <c r="K229" i="22"/>
  <c r="O228" i="22"/>
  <c r="N228" i="22"/>
  <c r="M228" i="22"/>
  <c r="K228" i="22"/>
  <c r="O227" i="22"/>
  <c r="N227" i="22"/>
  <c r="M227" i="22"/>
  <c r="K227" i="22"/>
  <c r="O226" i="22"/>
  <c r="N226" i="22"/>
  <c r="M226" i="22"/>
  <c r="K226" i="22"/>
  <c r="O225" i="22"/>
  <c r="N225" i="22"/>
  <c r="M225" i="22"/>
  <c r="K225" i="22"/>
  <c r="O224" i="22"/>
  <c r="N224" i="22"/>
  <c r="M224" i="22"/>
  <c r="K224" i="22"/>
  <c r="O223" i="22"/>
  <c r="N223" i="22"/>
  <c r="M223" i="22"/>
  <c r="K223" i="22"/>
  <c r="O222" i="22"/>
  <c r="N222" i="22"/>
  <c r="M222" i="22"/>
  <c r="K222" i="22"/>
  <c r="O221" i="22"/>
  <c r="N221" i="22"/>
  <c r="M221" i="22"/>
  <c r="K221" i="22"/>
  <c r="O220" i="22"/>
  <c r="N220" i="22"/>
  <c r="M220" i="22"/>
  <c r="K220" i="22"/>
  <c r="O219" i="22"/>
  <c r="N219" i="22"/>
  <c r="M219" i="22"/>
  <c r="K219" i="22"/>
  <c r="O218" i="22"/>
  <c r="N218" i="22"/>
  <c r="M218" i="22"/>
  <c r="K218" i="22"/>
  <c r="O217" i="22"/>
  <c r="N217" i="22"/>
  <c r="M217" i="22"/>
  <c r="K217" i="22"/>
  <c r="O216" i="22"/>
  <c r="N216" i="22"/>
  <c r="M216" i="22"/>
  <c r="K216" i="22"/>
  <c r="O215" i="22"/>
  <c r="N215" i="22"/>
  <c r="M215" i="22"/>
  <c r="K215" i="22"/>
  <c r="O214" i="22"/>
  <c r="N214" i="22"/>
  <c r="M214" i="22"/>
  <c r="K214" i="22"/>
  <c r="O213" i="22"/>
  <c r="N213" i="22"/>
  <c r="M213" i="22"/>
  <c r="K213" i="22"/>
  <c r="O212" i="22"/>
  <c r="N212" i="22"/>
  <c r="M212" i="22"/>
  <c r="K212" i="22"/>
  <c r="O211" i="22"/>
  <c r="N211" i="22"/>
  <c r="M211" i="22"/>
  <c r="K211" i="22"/>
  <c r="O210" i="22"/>
  <c r="N210" i="22"/>
  <c r="M210" i="22"/>
  <c r="K210" i="22"/>
  <c r="O209" i="22"/>
  <c r="N209" i="22"/>
  <c r="M209" i="22"/>
  <c r="K209" i="22"/>
  <c r="O208" i="22"/>
  <c r="N208" i="22"/>
  <c r="M208" i="22"/>
  <c r="K208" i="22"/>
  <c r="O207" i="22"/>
  <c r="N207" i="22"/>
  <c r="M207" i="22"/>
  <c r="K207" i="22"/>
  <c r="O206" i="22"/>
  <c r="N206" i="22"/>
  <c r="M206" i="22"/>
  <c r="K206" i="22"/>
  <c r="O205" i="22"/>
  <c r="N205" i="22"/>
  <c r="M205" i="22"/>
  <c r="K205" i="22"/>
  <c r="O204" i="22"/>
  <c r="N204" i="22"/>
  <c r="M204" i="22"/>
  <c r="K204" i="22"/>
  <c r="O203" i="22"/>
  <c r="N203" i="22"/>
  <c r="M203" i="22"/>
  <c r="K203" i="22"/>
  <c r="O202" i="22"/>
  <c r="N202" i="22"/>
  <c r="M202" i="22"/>
  <c r="K202" i="22"/>
  <c r="O201" i="22"/>
  <c r="N201" i="22"/>
  <c r="M201" i="22"/>
  <c r="K201" i="22"/>
  <c r="O200" i="22"/>
  <c r="N200" i="22"/>
  <c r="M200" i="22"/>
  <c r="K200" i="22"/>
  <c r="O199" i="22"/>
  <c r="N199" i="22"/>
  <c r="M199" i="22"/>
  <c r="K199" i="22"/>
  <c r="O198" i="22"/>
  <c r="N198" i="22"/>
  <c r="M198" i="22"/>
  <c r="K198" i="22"/>
  <c r="O197" i="22"/>
  <c r="N197" i="22"/>
  <c r="M197" i="22"/>
  <c r="K197" i="22"/>
  <c r="O196" i="22"/>
  <c r="N196" i="22"/>
  <c r="M196" i="22"/>
  <c r="K196" i="22"/>
  <c r="O195" i="22"/>
  <c r="N195" i="22"/>
  <c r="M195" i="22"/>
  <c r="K195" i="22"/>
  <c r="O194" i="22"/>
  <c r="N194" i="22"/>
  <c r="M194" i="22"/>
  <c r="K194" i="22"/>
  <c r="O193" i="22"/>
  <c r="N193" i="22"/>
  <c r="M193" i="22"/>
  <c r="K193" i="22"/>
  <c r="O192" i="22"/>
  <c r="N192" i="22"/>
  <c r="M192" i="22"/>
  <c r="K192" i="22"/>
  <c r="O191" i="22"/>
  <c r="N191" i="22"/>
  <c r="M191" i="22"/>
  <c r="K191" i="22"/>
  <c r="O190" i="22"/>
  <c r="N190" i="22"/>
  <c r="M190" i="22"/>
  <c r="K190" i="22"/>
  <c r="O189" i="22"/>
  <c r="N189" i="22"/>
  <c r="M189" i="22"/>
  <c r="K189" i="22"/>
  <c r="O188" i="22"/>
  <c r="N188" i="22"/>
  <c r="M188" i="22"/>
  <c r="K188" i="22"/>
  <c r="O187" i="22"/>
  <c r="N187" i="22"/>
  <c r="M187" i="22"/>
  <c r="K187" i="22"/>
  <c r="O186" i="22"/>
  <c r="N186" i="22"/>
  <c r="M186" i="22"/>
  <c r="K186" i="22"/>
  <c r="O185" i="22"/>
  <c r="N185" i="22"/>
  <c r="M185" i="22"/>
  <c r="K185" i="22"/>
  <c r="O184" i="22"/>
  <c r="N184" i="22"/>
  <c r="M184" i="22"/>
  <c r="K184" i="22"/>
  <c r="O183" i="22"/>
  <c r="N183" i="22"/>
  <c r="M183" i="22"/>
  <c r="K183" i="22"/>
  <c r="O182" i="22"/>
  <c r="N182" i="22"/>
  <c r="M182" i="22"/>
  <c r="K182" i="22"/>
  <c r="O181" i="22"/>
  <c r="N181" i="22"/>
  <c r="M181" i="22"/>
  <c r="K181" i="22"/>
  <c r="O180" i="22"/>
  <c r="N180" i="22"/>
  <c r="M180" i="22"/>
  <c r="K180" i="22"/>
  <c r="O179" i="22"/>
  <c r="N179" i="22"/>
  <c r="M179" i="22"/>
  <c r="K179" i="22"/>
  <c r="O178" i="22"/>
  <c r="N178" i="22"/>
  <c r="M178" i="22"/>
  <c r="K178" i="22"/>
  <c r="O177" i="22"/>
  <c r="N177" i="22"/>
  <c r="M177" i="22"/>
  <c r="K177" i="22"/>
  <c r="O176" i="22"/>
  <c r="N176" i="22"/>
  <c r="M176" i="22"/>
  <c r="K176" i="22"/>
  <c r="O175" i="22"/>
  <c r="N175" i="22"/>
  <c r="M175" i="22"/>
  <c r="K175" i="22"/>
  <c r="O174" i="22"/>
  <c r="N174" i="22"/>
  <c r="M174" i="22"/>
  <c r="K174" i="22"/>
  <c r="O173" i="22"/>
  <c r="N173" i="22"/>
  <c r="M173" i="22"/>
  <c r="K173" i="22"/>
  <c r="O172" i="22"/>
  <c r="N172" i="22"/>
  <c r="M172" i="22"/>
  <c r="K172" i="22"/>
  <c r="O171" i="22"/>
  <c r="N171" i="22"/>
  <c r="M171" i="22"/>
  <c r="K171" i="22"/>
  <c r="O170" i="22"/>
  <c r="N170" i="22"/>
  <c r="M170" i="22"/>
  <c r="K170" i="22"/>
  <c r="O169" i="22"/>
  <c r="N169" i="22"/>
  <c r="M169" i="22"/>
  <c r="K169" i="22"/>
  <c r="O168" i="22"/>
  <c r="N168" i="22"/>
  <c r="M168" i="22"/>
  <c r="K168" i="22"/>
  <c r="O167" i="22"/>
  <c r="N167" i="22"/>
  <c r="M167" i="22"/>
  <c r="K167" i="22"/>
  <c r="O166" i="22"/>
  <c r="N166" i="22"/>
  <c r="M166" i="22"/>
  <c r="K166" i="22"/>
  <c r="O165" i="22"/>
  <c r="N165" i="22"/>
  <c r="M165" i="22"/>
  <c r="K165" i="22"/>
  <c r="O164" i="22"/>
  <c r="N164" i="22"/>
  <c r="M164" i="22"/>
  <c r="K164" i="22"/>
  <c r="O163" i="22"/>
  <c r="N163" i="22"/>
  <c r="M163" i="22"/>
  <c r="K163" i="22"/>
  <c r="O162" i="22"/>
  <c r="N162" i="22"/>
  <c r="M162" i="22"/>
  <c r="K162" i="22"/>
  <c r="O161" i="22"/>
  <c r="N161" i="22"/>
  <c r="M161" i="22"/>
  <c r="K161" i="22"/>
  <c r="O160" i="22"/>
  <c r="N160" i="22"/>
  <c r="M160" i="22"/>
  <c r="K160" i="22"/>
  <c r="O159" i="22"/>
  <c r="N159" i="22"/>
  <c r="M159" i="22"/>
  <c r="K159" i="22"/>
  <c r="O158" i="22"/>
  <c r="N158" i="22"/>
  <c r="M158" i="22"/>
  <c r="K158" i="22"/>
  <c r="O157" i="22"/>
  <c r="N157" i="22"/>
  <c r="M157" i="22"/>
  <c r="K157" i="22"/>
  <c r="O156" i="22"/>
  <c r="N156" i="22"/>
  <c r="M156" i="22"/>
  <c r="K156" i="22"/>
  <c r="O155" i="22"/>
  <c r="N155" i="22"/>
  <c r="M155" i="22"/>
  <c r="K155" i="22"/>
  <c r="O154" i="22"/>
  <c r="N154" i="22"/>
  <c r="M154" i="22"/>
  <c r="K154" i="22"/>
  <c r="O153" i="22"/>
  <c r="N153" i="22"/>
  <c r="M153" i="22"/>
  <c r="K153" i="22"/>
  <c r="O152" i="22"/>
  <c r="N152" i="22"/>
  <c r="M152" i="22"/>
  <c r="K152" i="22"/>
  <c r="O151" i="22"/>
  <c r="N151" i="22"/>
  <c r="M151" i="22"/>
  <c r="K151" i="22"/>
  <c r="O150" i="22"/>
  <c r="N150" i="22"/>
  <c r="M150" i="22"/>
  <c r="K150" i="22"/>
  <c r="O149" i="22"/>
  <c r="N149" i="22"/>
  <c r="M149" i="22"/>
  <c r="K149" i="22"/>
  <c r="O148" i="22"/>
  <c r="N148" i="22"/>
  <c r="M148" i="22"/>
  <c r="K148" i="22"/>
  <c r="O147" i="22"/>
  <c r="N147" i="22"/>
  <c r="M147" i="22"/>
  <c r="K147" i="22"/>
  <c r="O146" i="22"/>
  <c r="N146" i="22"/>
  <c r="M146" i="22"/>
  <c r="K146" i="22"/>
  <c r="O145" i="22"/>
  <c r="N145" i="22"/>
  <c r="M145" i="22"/>
  <c r="K145" i="22"/>
  <c r="O144" i="22"/>
  <c r="N144" i="22"/>
  <c r="M144" i="22"/>
  <c r="K144" i="22"/>
  <c r="O143" i="22"/>
  <c r="N143" i="22"/>
  <c r="M143" i="22"/>
  <c r="K143" i="22"/>
  <c r="O142" i="22"/>
  <c r="N142" i="22"/>
  <c r="M142" i="22"/>
  <c r="K142" i="22"/>
  <c r="O141" i="22"/>
  <c r="N141" i="22"/>
  <c r="M141" i="22"/>
  <c r="K141" i="22"/>
  <c r="O140" i="22"/>
  <c r="N140" i="22"/>
  <c r="M140" i="22"/>
  <c r="K140" i="22"/>
  <c r="O139" i="22"/>
  <c r="N139" i="22"/>
  <c r="M139" i="22"/>
  <c r="K139" i="22"/>
  <c r="O138" i="22"/>
  <c r="N138" i="22"/>
  <c r="M138" i="22"/>
  <c r="K138" i="22"/>
  <c r="O137" i="22"/>
  <c r="N137" i="22"/>
  <c r="M137" i="22"/>
  <c r="K137" i="22"/>
  <c r="O136" i="22"/>
  <c r="N136" i="22"/>
  <c r="M136" i="22"/>
  <c r="K136" i="22"/>
  <c r="O135" i="22"/>
  <c r="N135" i="22"/>
  <c r="M135" i="22"/>
  <c r="K135" i="22"/>
  <c r="O134" i="22"/>
  <c r="N134" i="22"/>
  <c r="M134" i="22"/>
  <c r="K134" i="22"/>
  <c r="O133" i="22"/>
  <c r="N133" i="22"/>
  <c r="M133" i="22"/>
  <c r="K133" i="22"/>
  <c r="O132" i="22"/>
  <c r="N132" i="22"/>
  <c r="M132" i="22"/>
  <c r="K132" i="22"/>
  <c r="O131" i="22"/>
  <c r="N131" i="22"/>
  <c r="M131" i="22"/>
  <c r="K131" i="22"/>
  <c r="O130" i="22"/>
  <c r="N130" i="22"/>
  <c r="M130" i="22"/>
  <c r="K130" i="22"/>
  <c r="O129" i="22"/>
  <c r="N129" i="22"/>
  <c r="M129" i="22"/>
  <c r="K129" i="22"/>
  <c r="O128" i="22"/>
  <c r="N128" i="22"/>
  <c r="M128" i="22"/>
  <c r="K128" i="22"/>
  <c r="O127" i="22"/>
  <c r="N127" i="22"/>
  <c r="M127" i="22"/>
  <c r="K127" i="22"/>
  <c r="O126" i="22"/>
  <c r="N126" i="22"/>
  <c r="M126" i="22"/>
  <c r="K126" i="22"/>
  <c r="O125" i="22"/>
  <c r="N125" i="22"/>
  <c r="M125" i="22"/>
  <c r="K125" i="22"/>
  <c r="O124" i="22"/>
  <c r="N124" i="22"/>
  <c r="M124" i="22"/>
  <c r="K124" i="22"/>
  <c r="O123" i="22"/>
  <c r="N123" i="22"/>
  <c r="M123" i="22"/>
  <c r="K123" i="22"/>
  <c r="O122" i="22"/>
  <c r="N122" i="22"/>
  <c r="M122" i="22"/>
  <c r="K122" i="22"/>
  <c r="O121" i="22"/>
  <c r="N121" i="22"/>
  <c r="M121" i="22"/>
  <c r="K121" i="22"/>
  <c r="O120" i="22"/>
  <c r="N120" i="22"/>
  <c r="M120" i="22"/>
  <c r="K120" i="22"/>
  <c r="O119" i="22"/>
  <c r="N119" i="22"/>
  <c r="M119" i="22"/>
  <c r="K119" i="22"/>
  <c r="O118" i="22"/>
  <c r="N118" i="22"/>
  <c r="M118" i="22"/>
  <c r="K118" i="22"/>
  <c r="O117" i="22"/>
  <c r="N117" i="22"/>
  <c r="M117" i="22"/>
  <c r="K117" i="22"/>
  <c r="O116" i="22"/>
  <c r="N116" i="22"/>
  <c r="M116" i="22"/>
  <c r="K116" i="22"/>
  <c r="O115" i="22"/>
  <c r="N115" i="22"/>
  <c r="M115" i="22"/>
  <c r="K115" i="22"/>
  <c r="O114" i="22"/>
  <c r="N114" i="22"/>
  <c r="M114" i="22"/>
  <c r="K114" i="22"/>
  <c r="O113" i="22"/>
  <c r="N113" i="22"/>
  <c r="M113" i="22"/>
  <c r="K113" i="22"/>
  <c r="O112" i="22"/>
  <c r="N112" i="22"/>
  <c r="M112" i="22"/>
  <c r="K112" i="22"/>
  <c r="O111" i="22"/>
  <c r="N111" i="22"/>
  <c r="M111" i="22"/>
  <c r="K111" i="22"/>
  <c r="O110" i="22"/>
  <c r="N110" i="22"/>
  <c r="M110" i="22"/>
  <c r="K110" i="22"/>
  <c r="O109" i="22"/>
  <c r="N109" i="22"/>
  <c r="M109" i="22"/>
  <c r="K109" i="22"/>
  <c r="O108" i="22"/>
  <c r="N108" i="22"/>
  <c r="M108" i="22"/>
  <c r="K108" i="22"/>
  <c r="O107" i="22"/>
  <c r="N107" i="22"/>
  <c r="M107" i="22"/>
  <c r="K107" i="22"/>
  <c r="O106" i="22"/>
  <c r="N106" i="22"/>
  <c r="M106" i="22"/>
  <c r="K106" i="22"/>
  <c r="O105" i="22"/>
  <c r="N105" i="22"/>
  <c r="M105" i="22"/>
  <c r="K105" i="22"/>
  <c r="O104" i="22"/>
  <c r="N104" i="22"/>
  <c r="M104" i="22"/>
  <c r="K104" i="22"/>
  <c r="O103" i="22"/>
  <c r="N103" i="22"/>
  <c r="M103" i="22"/>
  <c r="K103" i="22"/>
  <c r="O102" i="22"/>
  <c r="N102" i="22"/>
  <c r="M102" i="22"/>
  <c r="K102" i="22"/>
  <c r="O101" i="22"/>
  <c r="N101" i="22"/>
  <c r="M101" i="22"/>
  <c r="K101" i="22"/>
  <c r="O100" i="22"/>
  <c r="N100" i="22"/>
  <c r="M100" i="22"/>
  <c r="K100" i="22"/>
  <c r="O99" i="22"/>
  <c r="N99" i="22"/>
  <c r="M99" i="22"/>
  <c r="K99" i="22"/>
  <c r="O98" i="22"/>
  <c r="N98" i="22"/>
  <c r="M98" i="22"/>
  <c r="K98" i="22"/>
  <c r="O97" i="22"/>
  <c r="N97" i="22"/>
  <c r="M97" i="22"/>
  <c r="K97" i="22"/>
  <c r="O96" i="22"/>
  <c r="N96" i="22"/>
  <c r="M96" i="22"/>
  <c r="K96" i="22"/>
  <c r="O95" i="22"/>
  <c r="N95" i="22"/>
  <c r="M95" i="22"/>
  <c r="K95" i="22"/>
  <c r="O94" i="22"/>
  <c r="N94" i="22"/>
  <c r="M94" i="22"/>
  <c r="K94" i="22"/>
  <c r="O93" i="22"/>
  <c r="N93" i="22"/>
  <c r="M93" i="22"/>
  <c r="K93" i="22"/>
  <c r="O92" i="22"/>
  <c r="N92" i="22"/>
  <c r="M92" i="22"/>
  <c r="K92" i="22"/>
  <c r="O91" i="22"/>
  <c r="N91" i="22"/>
  <c r="M91" i="22"/>
  <c r="K91" i="22"/>
  <c r="O90" i="22"/>
  <c r="N90" i="22"/>
  <c r="M90" i="22"/>
  <c r="K90" i="22"/>
  <c r="O89" i="22"/>
  <c r="N89" i="22"/>
  <c r="M89" i="22"/>
  <c r="K89" i="22"/>
  <c r="O88" i="22"/>
  <c r="N88" i="22"/>
  <c r="M88" i="22"/>
  <c r="K88" i="22"/>
  <c r="O87" i="22"/>
  <c r="N87" i="22"/>
  <c r="M87" i="22"/>
  <c r="K87" i="22"/>
  <c r="O86" i="22"/>
  <c r="N86" i="22"/>
  <c r="M86" i="22"/>
  <c r="K86" i="22"/>
  <c r="O85" i="22"/>
  <c r="N85" i="22"/>
  <c r="M85" i="22"/>
  <c r="K85" i="22"/>
  <c r="O84" i="22"/>
  <c r="N84" i="22"/>
  <c r="M84" i="22"/>
  <c r="K84" i="22"/>
  <c r="O83" i="22"/>
  <c r="N83" i="22"/>
  <c r="M83" i="22"/>
  <c r="K83" i="22"/>
  <c r="O82" i="22"/>
  <c r="N82" i="22"/>
  <c r="M82" i="22"/>
  <c r="K82" i="22"/>
  <c r="O81" i="22"/>
  <c r="N81" i="22"/>
  <c r="M81" i="22"/>
  <c r="K81" i="22"/>
  <c r="O80" i="22"/>
  <c r="N80" i="22"/>
  <c r="M80" i="22"/>
  <c r="K80" i="22"/>
  <c r="O79" i="22"/>
  <c r="N79" i="22"/>
  <c r="M79" i="22"/>
  <c r="K79" i="22"/>
  <c r="O78" i="22"/>
  <c r="N78" i="22"/>
  <c r="M78" i="22"/>
  <c r="K78" i="22"/>
  <c r="O77" i="22"/>
  <c r="N77" i="22"/>
  <c r="M77" i="22"/>
  <c r="K77" i="22"/>
  <c r="O76" i="22"/>
  <c r="N76" i="22"/>
  <c r="M76" i="22"/>
  <c r="K76" i="22"/>
  <c r="O75" i="22"/>
  <c r="N75" i="22"/>
  <c r="M75" i="22"/>
  <c r="K75" i="22"/>
  <c r="O74" i="22"/>
  <c r="N74" i="22"/>
  <c r="M74" i="22"/>
  <c r="K74" i="22"/>
  <c r="O73" i="22"/>
  <c r="N73" i="22"/>
  <c r="M73" i="22"/>
  <c r="K73" i="22"/>
  <c r="O72" i="22"/>
  <c r="N72" i="22"/>
  <c r="M72" i="22"/>
  <c r="K72" i="22"/>
  <c r="O71" i="22"/>
  <c r="N71" i="22"/>
  <c r="M71" i="22"/>
  <c r="K71" i="22"/>
  <c r="O70" i="22"/>
  <c r="N70" i="22"/>
  <c r="M70" i="22"/>
  <c r="K70" i="22"/>
  <c r="O69" i="22"/>
  <c r="N69" i="22"/>
  <c r="M69" i="22"/>
  <c r="K69" i="22"/>
  <c r="O68" i="22"/>
  <c r="N68" i="22"/>
  <c r="M68" i="22"/>
  <c r="K68" i="22"/>
  <c r="O67" i="22"/>
  <c r="N67" i="22"/>
  <c r="M67" i="22"/>
  <c r="K67" i="22"/>
  <c r="O66" i="22"/>
  <c r="N66" i="22"/>
  <c r="M66" i="22"/>
  <c r="K66" i="22"/>
  <c r="O65" i="22"/>
  <c r="N65" i="22"/>
  <c r="M65" i="22"/>
  <c r="K65" i="22"/>
  <c r="O64" i="22"/>
  <c r="N64" i="22"/>
  <c r="M64" i="22"/>
  <c r="K64" i="22"/>
  <c r="O63" i="22"/>
  <c r="N63" i="22"/>
  <c r="M63" i="22"/>
  <c r="K63" i="22"/>
  <c r="O62" i="22"/>
  <c r="N62" i="22"/>
  <c r="M62" i="22"/>
  <c r="K62" i="22"/>
  <c r="O61" i="22"/>
  <c r="N61" i="22"/>
  <c r="M61" i="22"/>
  <c r="K61" i="22"/>
  <c r="O60" i="22"/>
  <c r="N60" i="22"/>
  <c r="M60" i="22"/>
  <c r="K60" i="22"/>
  <c r="O59" i="22"/>
  <c r="N59" i="22"/>
  <c r="M59" i="22"/>
  <c r="K59" i="22"/>
  <c r="O58" i="22"/>
  <c r="N58" i="22"/>
  <c r="M58" i="22"/>
  <c r="K58" i="22"/>
  <c r="O57" i="22"/>
  <c r="N57" i="22"/>
  <c r="M57" i="22"/>
  <c r="K57" i="22"/>
  <c r="O56" i="22"/>
  <c r="N56" i="22"/>
  <c r="M56" i="22"/>
  <c r="K56" i="22"/>
  <c r="O55" i="22"/>
  <c r="N55" i="22"/>
  <c r="M55" i="22"/>
  <c r="K55" i="22"/>
  <c r="O54" i="22"/>
  <c r="N54" i="22"/>
  <c r="M54" i="22"/>
  <c r="K54" i="22"/>
  <c r="O53" i="22"/>
  <c r="N53" i="22"/>
  <c r="M53" i="22"/>
  <c r="K53" i="22"/>
  <c r="O52" i="22"/>
  <c r="N52" i="22"/>
  <c r="M52" i="22"/>
  <c r="K52" i="22"/>
  <c r="O51" i="22"/>
  <c r="N51" i="22"/>
  <c r="M51" i="22"/>
  <c r="K51" i="22"/>
  <c r="O50" i="22"/>
  <c r="N50" i="22"/>
  <c r="M50" i="22"/>
  <c r="K50" i="22"/>
  <c r="O49" i="22"/>
  <c r="N49" i="22"/>
  <c r="M49" i="22"/>
  <c r="K49" i="22"/>
  <c r="O48" i="22"/>
  <c r="N48" i="22"/>
  <c r="M48" i="22"/>
  <c r="K48" i="22"/>
  <c r="O47" i="22"/>
  <c r="N47" i="22"/>
  <c r="M47" i="22"/>
  <c r="K47" i="22"/>
  <c r="O46" i="22"/>
  <c r="N46" i="22"/>
  <c r="M46" i="22"/>
  <c r="K46" i="22"/>
  <c r="O45" i="22"/>
  <c r="N45" i="22"/>
  <c r="M45" i="22"/>
  <c r="K45" i="22"/>
  <c r="O44" i="22"/>
  <c r="N44" i="22"/>
  <c r="M44" i="22"/>
  <c r="K44" i="22"/>
  <c r="O43" i="22"/>
  <c r="N43" i="22"/>
  <c r="M43" i="22"/>
  <c r="K43" i="22"/>
  <c r="O42" i="22"/>
  <c r="N42" i="22"/>
  <c r="M42" i="22"/>
  <c r="K42" i="22"/>
  <c r="O41" i="22"/>
  <c r="N41" i="22"/>
  <c r="M41" i="22"/>
  <c r="K41" i="22"/>
  <c r="O40" i="22"/>
  <c r="N40" i="22"/>
  <c r="M40" i="22"/>
  <c r="K40" i="22"/>
  <c r="O39" i="22"/>
  <c r="N39" i="22"/>
  <c r="M39" i="22"/>
  <c r="K39" i="22"/>
  <c r="O38" i="22"/>
  <c r="N38" i="22"/>
  <c r="M38" i="22"/>
  <c r="K38" i="22"/>
  <c r="O37" i="22"/>
  <c r="N37" i="22"/>
  <c r="M37" i="22"/>
  <c r="K37" i="22"/>
  <c r="O36" i="22"/>
  <c r="N36" i="22"/>
  <c r="M36" i="22"/>
  <c r="K36" i="22"/>
  <c r="O35" i="22"/>
  <c r="N35" i="22"/>
  <c r="M35" i="22"/>
  <c r="K35" i="22"/>
  <c r="O34" i="22"/>
  <c r="N34" i="22"/>
  <c r="M34" i="22"/>
  <c r="K34" i="22"/>
  <c r="O33" i="22"/>
  <c r="N33" i="22"/>
  <c r="M33" i="22"/>
  <c r="K33" i="22"/>
  <c r="O32" i="22"/>
  <c r="N32" i="22"/>
  <c r="M32" i="22"/>
  <c r="K32" i="22"/>
  <c r="O31" i="22"/>
  <c r="N31" i="22"/>
  <c r="M31" i="22"/>
  <c r="K31" i="22"/>
  <c r="O30" i="22"/>
  <c r="N30" i="22"/>
  <c r="M30" i="22"/>
  <c r="K30" i="22"/>
  <c r="O29" i="22"/>
  <c r="N29" i="22"/>
  <c r="M29" i="22"/>
  <c r="K29" i="22"/>
  <c r="O28" i="22"/>
  <c r="N28" i="22"/>
  <c r="M28" i="22"/>
  <c r="K28" i="22"/>
  <c r="O27" i="22"/>
  <c r="N27" i="22"/>
  <c r="M27" i="22"/>
  <c r="K27" i="22"/>
  <c r="O26" i="22"/>
  <c r="N26" i="22"/>
  <c r="M26" i="22"/>
  <c r="K26" i="22"/>
  <c r="O25" i="22"/>
  <c r="N25" i="22"/>
  <c r="M25" i="22"/>
  <c r="K25" i="22"/>
  <c r="O24" i="22"/>
  <c r="N24" i="22"/>
  <c r="M24" i="22"/>
  <c r="K24" i="22"/>
  <c r="O23" i="22"/>
  <c r="N23" i="22"/>
  <c r="M23" i="22"/>
  <c r="K23" i="22"/>
  <c r="O22" i="22"/>
  <c r="N22" i="22"/>
  <c r="M22" i="22"/>
  <c r="K22" i="22"/>
  <c r="O21" i="22"/>
  <c r="N21" i="22"/>
  <c r="M21" i="22"/>
  <c r="K21" i="22"/>
  <c r="O20" i="22"/>
  <c r="N20" i="22"/>
  <c r="M20" i="22"/>
  <c r="K20" i="22"/>
  <c r="O19" i="22"/>
  <c r="N19" i="22"/>
  <c r="M19" i="22"/>
  <c r="K19" i="22"/>
  <c r="O18" i="22"/>
  <c r="N18" i="22"/>
  <c r="M18" i="22"/>
  <c r="K18" i="22"/>
  <c r="O17" i="22"/>
  <c r="N17" i="22"/>
  <c r="M17" i="22"/>
  <c r="K17" i="22"/>
  <c r="O16" i="22"/>
  <c r="N16" i="22"/>
  <c r="M16" i="22"/>
  <c r="K16" i="22"/>
  <c r="O15" i="22"/>
  <c r="N15" i="22"/>
  <c r="M15" i="22"/>
  <c r="K15" i="22"/>
  <c r="O14" i="22"/>
  <c r="N14" i="22"/>
  <c r="M14" i="22"/>
  <c r="K14" i="22"/>
  <c r="O13" i="22"/>
  <c r="N13" i="22"/>
  <c r="M13" i="22"/>
  <c r="K13" i="22"/>
  <c r="O12" i="22"/>
  <c r="N12" i="22"/>
  <c r="M12" i="22"/>
  <c r="K12" i="22"/>
  <c r="O11" i="22"/>
  <c r="N11" i="22"/>
  <c r="M11" i="22"/>
  <c r="K11" i="22"/>
  <c r="O10" i="22"/>
  <c r="N10" i="22"/>
  <c r="M10" i="22"/>
  <c r="K10" i="22"/>
  <c r="O9" i="22"/>
  <c r="N9" i="22"/>
  <c r="M9" i="22"/>
  <c r="K9" i="22"/>
  <c r="O8" i="22"/>
  <c r="N8" i="22"/>
  <c r="M8" i="22"/>
  <c r="K8" i="22"/>
  <c r="O7" i="22"/>
  <c r="N7" i="22"/>
  <c r="M7" i="22"/>
  <c r="K7" i="22"/>
  <c r="O6" i="22"/>
  <c r="N6" i="22"/>
  <c r="M6" i="22"/>
  <c r="K6" i="22"/>
  <c r="O5" i="22"/>
  <c r="N5" i="22"/>
  <c r="M5" i="22"/>
  <c r="K5" i="22"/>
  <c r="O4" i="22"/>
  <c r="N4" i="22"/>
  <c r="M4" i="22"/>
  <c r="K4" i="22"/>
  <c r="O3" i="22"/>
  <c r="N3" i="22"/>
  <c r="M3" i="22"/>
  <c r="K3" i="22"/>
  <c r="AN3" i="22" l="1"/>
  <c r="C3" i="21" l="1"/>
  <c r="D3" i="21"/>
  <c r="C4" i="21"/>
  <c r="D4" i="21"/>
  <c r="F4" i="21"/>
  <c r="C5" i="21"/>
  <c r="D5" i="21"/>
  <c r="E5" i="21"/>
  <c r="F5" i="21"/>
  <c r="C6" i="21"/>
  <c r="D6" i="21"/>
  <c r="E6" i="21"/>
  <c r="F6" i="21"/>
  <c r="C7" i="21"/>
  <c r="D7" i="21"/>
  <c r="E7" i="21"/>
  <c r="F7" i="21"/>
  <c r="C8" i="21"/>
  <c r="D8" i="21"/>
  <c r="E8" i="21"/>
  <c r="F8" i="21"/>
  <c r="C9" i="21"/>
  <c r="D9" i="21"/>
  <c r="E9" i="21"/>
  <c r="F9" i="21"/>
  <c r="C10" i="21"/>
  <c r="D10" i="21"/>
  <c r="E10" i="21"/>
  <c r="F10" i="21"/>
  <c r="C11" i="21"/>
  <c r="D11" i="21"/>
  <c r="E11" i="21"/>
  <c r="F11" i="21"/>
  <c r="C12" i="21"/>
  <c r="D12" i="21"/>
  <c r="E12" i="21"/>
  <c r="F12" i="21"/>
  <c r="C13" i="21"/>
  <c r="D13" i="21"/>
  <c r="E13" i="21"/>
  <c r="F13" i="21"/>
  <c r="C14" i="21"/>
  <c r="D14" i="21"/>
  <c r="E14" i="21"/>
  <c r="F14" i="21"/>
  <c r="C15" i="21"/>
  <c r="D15" i="21"/>
  <c r="E15" i="21"/>
  <c r="F15" i="21"/>
  <c r="C16" i="21"/>
  <c r="D16" i="21"/>
  <c r="E16" i="21"/>
  <c r="F16" i="21"/>
  <c r="C17" i="21"/>
  <c r="D17" i="21"/>
  <c r="E17" i="21"/>
  <c r="F17" i="21"/>
  <c r="C18" i="21"/>
  <c r="D18" i="21"/>
  <c r="E18" i="21"/>
  <c r="F18" i="21"/>
  <c r="C19" i="21"/>
  <c r="D19" i="21"/>
  <c r="E19" i="21"/>
  <c r="F19" i="21"/>
  <c r="C20" i="21"/>
  <c r="D20" i="21"/>
  <c r="E20" i="21"/>
  <c r="F20" i="21"/>
  <c r="C21" i="21"/>
  <c r="D21" i="21"/>
  <c r="E21" i="21"/>
  <c r="F21" i="21"/>
  <c r="C22" i="21"/>
  <c r="D22" i="21"/>
  <c r="E22" i="21"/>
  <c r="F22" i="21"/>
  <c r="C23" i="21"/>
  <c r="D23" i="21"/>
  <c r="E23" i="21"/>
  <c r="F23" i="21"/>
  <c r="C24" i="21"/>
  <c r="D24" i="21"/>
  <c r="E24" i="21"/>
  <c r="F24" i="21"/>
  <c r="C25" i="21"/>
  <c r="D25" i="21"/>
  <c r="E25" i="21"/>
  <c r="F25" i="21"/>
  <c r="C26" i="21"/>
  <c r="D26" i="21"/>
  <c r="D2" i="21"/>
  <c r="C2" i="21"/>
  <c r="E26" i="21"/>
  <c r="F26" i="21"/>
  <c r="E4" i="21"/>
  <c r="E3" i="21"/>
  <c r="F3" i="21"/>
  <c r="E2" i="21"/>
  <c r="F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5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Не одговара на непознати броеви бидејќи е припадник на МВР и за злоупотреба на овој број секој ќе одговара според законите на РСМ.
</t>
        </r>
      </text>
    </comment>
  </commentList>
</comments>
</file>

<file path=xl/sharedStrings.xml><?xml version="1.0" encoding="utf-8"?>
<sst xmlns="http://schemas.openxmlformats.org/spreadsheetml/2006/main" count="2715" uniqueCount="1424">
  <si>
    <t>ID</t>
  </si>
  <si>
    <t>Натпреварувач</t>
  </si>
  <si>
    <t>Возраст</t>
  </si>
  <si>
    <t>Лекарски преглед</t>
  </si>
  <si>
    <t>Валидност на лекарски преглед</t>
  </si>
  <si>
    <t>Екипа</t>
  </si>
  <si>
    <t>Телефон</t>
  </si>
  <si>
    <t>Е-маил</t>
  </si>
  <si>
    <t>rubinchoristeski@yahoo.com</t>
  </si>
  <si>
    <t>070 388 992</t>
  </si>
  <si>
    <t>076 536 153</t>
  </si>
  <si>
    <t>075 859 827</t>
  </si>
  <si>
    <t>t.kirovski@hotmail.com</t>
  </si>
  <si>
    <t>Живко Апостолоски</t>
  </si>
  <si>
    <t>Филе Матевски</t>
  </si>
  <si>
    <t>Маријан Павиќ</t>
  </si>
  <si>
    <t>Ненад Бошев</t>
  </si>
  <si>
    <t>Кристијан Станојковски</t>
  </si>
  <si>
    <t>070 330 445</t>
  </si>
  <si>
    <t>078 511 650</t>
  </si>
  <si>
    <t>070 257 963</t>
  </si>
  <si>
    <t>070 403 932</t>
  </si>
  <si>
    <t>072 769 001</t>
  </si>
  <si>
    <t>zhivko.apostoloski@hotmail.com</t>
  </si>
  <si>
    <t>Вардар</t>
  </si>
  <si>
    <t>Александар Рикалоски</t>
  </si>
  <si>
    <t>Петар Костовски</t>
  </si>
  <si>
    <t>Андреј Лашкоски</t>
  </si>
  <si>
    <t>Марио Апостолоски</t>
  </si>
  <si>
    <t>Лука Огненоски</t>
  </si>
  <si>
    <t>Бранислав Миленковиќ</t>
  </si>
  <si>
    <t>Бобан Лашкоски</t>
  </si>
  <si>
    <t>Иван Танески</t>
  </si>
  <si>
    <t>Наум Наумоски</t>
  </si>
  <si>
    <t>Камелија Стојческа</t>
  </si>
  <si>
    <t>Филип Јанчески</t>
  </si>
  <si>
    <t>Никола Здравески</t>
  </si>
  <si>
    <t>Давид Богданоски</t>
  </si>
  <si>
    <t>Марко Стојаноски</t>
  </si>
  <si>
    <t>Димитар Мијајлески</t>
  </si>
  <si>
    <t>Масимо Гически</t>
  </si>
  <si>
    <t>Тамара Глигуроска</t>
  </si>
  <si>
    <t>Давид Здравески</t>
  </si>
  <si>
    <t>Младост 96</t>
  </si>
  <si>
    <t>078 247-935</t>
  </si>
  <si>
    <t>070 228-934</t>
  </si>
  <si>
    <t>075 751-847</t>
  </si>
  <si>
    <t>075 650-540</t>
  </si>
  <si>
    <t>070 713-435</t>
  </si>
  <si>
    <t xml:space="preserve">Дејан Оцокољиќ </t>
  </si>
  <si>
    <t>Александар Штаргоски</t>
  </si>
  <si>
    <t xml:space="preserve">Зоран Јованоски </t>
  </si>
  <si>
    <t xml:space="preserve">Ѓоко Јочкоски </t>
  </si>
  <si>
    <t>Никола Вучковиќ</t>
  </si>
  <si>
    <t>Сашо Стојановски</t>
  </si>
  <si>
    <t>Христијан Јованов</t>
  </si>
  <si>
    <t>Горјан Никифоровски</t>
  </si>
  <si>
    <t>Живко Петрески</t>
  </si>
  <si>
    <t>Александар Петрески</t>
  </si>
  <si>
    <t>Дарко Пандевски</t>
  </si>
  <si>
    <t>Дарко Дуридански</t>
  </si>
  <si>
    <t>Марко Вучковиќ</t>
  </si>
  <si>
    <t>Ѓорѓи Томовски</t>
  </si>
  <si>
    <t>Слободан Јанев</t>
  </si>
  <si>
    <t>Работнички</t>
  </si>
  <si>
    <t>31.05.1959</t>
  </si>
  <si>
    <t>15.10.1974</t>
  </si>
  <si>
    <t>22.12.1978</t>
  </si>
  <si>
    <t>09.04.1993</t>
  </si>
  <si>
    <t>16.01.2006</t>
  </si>
  <si>
    <t>22.03.2008</t>
  </si>
  <si>
    <t>10.02.1995</t>
  </si>
  <si>
    <t>26.03.1994</t>
  </si>
  <si>
    <t>17.03.1997</t>
  </si>
  <si>
    <t>02.12.1997</t>
  </si>
  <si>
    <t>29.07.1954</t>
  </si>
  <si>
    <t>070 840 840</t>
  </si>
  <si>
    <t>smstojanovski@yahoo.com</t>
  </si>
  <si>
    <t>Гоце Димоски</t>
  </si>
  <si>
    <t>Венко Стојанов</t>
  </si>
  <si>
    <t>Милчо Чачаров</t>
  </si>
  <si>
    <t>Саре Сарафилоски</t>
  </si>
  <si>
    <t>Марјан Крстев</t>
  </si>
  <si>
    <t>goce1303@yahoo.com</t>
  </si>
  <si>
    <t>venkostojanov@hotmail.com</t>
  </si>
  <si>
    <t>milce_c@yahoo.com</t>
  </si>
  <si>
    <t>s_sarafiloski2005@yahoo.com</t>
  </si>
  <si>
    <t>krstevmarjan@yahoo.com</t>
  </si>
  <si>
    <t>ljupcopopov@yahoo.com</t>
  </si>
  <si>
    <t>078 351 302</t>
  </si>
  <si>
    <t>077 738 465</t>
  </si>
  <si>
    <t>072 262 186</t>
  </si>
  <si>
    <t>070 790 097</t>
  </si>
  <si>
    <t>070 214 434</t>
  </si>
  <si>
    <t>078 998 026</t>
  </si>
  <si>
    <t>13.03.1985</t>
  </si>
  <si>
    <t>07.08.1998</t>
  </si>
  <si>
    <t>05.12.1969</t>
  </si>
  <si>
    <t>20.06.1980</t>
  </si>
  <si>
    <t>02.07.1964</t>
  </si>
  <si>
    <t>Радовиш</t>
  </si>
  <si>
    <t>Слободан Грковски</t>
  </si>
  <si>
    <t>Мирослав Симиќ</t>
  </si>
  <si>
    <t>Ристо Темелков</t>
  </si>
  <si>
    <t>Роберт Михајловски</t>
  </si>
  <si>
    <t>071 200 345</t>
  </si>
  <si>
    <t>070 200 424</t>
  </si>
  <si>
    <t>070 392 036</t>
  </si>
  <si>
    <t>076 252 332</t>
  </si>
  <si>
    <t>070 300 345</t>
  </si>
  <si>
    <t>ppk_nec@t.mk</t>
  </si>
  <si>
    <t>Ване Барбареев</t>
  </si>
  <si>
    <t>Кирил Барбареев</t>
  </si>
  <si>
    <t>Филип Кангалов</t>
  </si>
  <si>
    <t>Игор Саздов</t>
  </si>
  <si>
    <t>Дамјан Бигорски</t>
  </si>
  <si>
    <t>Трајче Барбареев</t>
  </si>
  <si>
    <t>Борјана Динушева</t>
  </si>
  <si>
    <t>Ана Ѓорѓиева</t>
  </si>
  <si>
    <t>Сашко Богатинов</t>
  </si>
  <si>
    <t>Филип Младеновски</t>
  </si>
  <si>
    <t>Александар Кралев</t>
  </si>
  <si>
    <t>Дамјан Стојчев</t>
  </si>
  <si>
    <t>Лука Стојчев</t>
  </si>
  <si>
    <t>Зоран Димитријевски</t>
  </si>
  <si>
    <t>Мила Штркова</t>
  </si>
  <si>
    <t>Иван Богатинов</t>
  </si>
  <si>
    <t>Вили Ангелов</t>
  </si>
  <si>
    <t>Ване Трајковски</t>
  </si>
  <si>
    <t>Ангел Симовски</t>
  </si>
  <si>
    <t>Борец ТИМ</t>
  </si>
  <si>
    <t>076 693 933</t>
  </si>
  <si>
    <t>071 229 258</t>
  </si>
  <si>
    <t>078 226 321</t>
  </si>
  <si>
    <t>076 395 544</t>
  </si>
  <si>
    <t>Деан Тодоров</t>
  </si>
  <si>
    <t>Војдан Тодоров</t>
  </si>
  <si>
    <t>Јован Тодоров</t>
  </si>
  <si>
    <t>Игор Николовски</t>
  </si>
  <si>
    <t>Боро Варошлија</t>
  </si>
  <si>
    <t>Милорад Трајков</t>
  </si>
  <si>
    <t>Дебар Маало</t>
  </si>
  <si>
    <t>deantodorov@hotmail.com</t>
  </si>
  <si>
    <t>070 311 086</t>
  </si>
  <si>
    <t>072 204 589</t>
  </si>
  <si>
    <t>Зоран Христов</t>
  </si>
  <si>
    <t>Сашко Тодосиев</t>
  </si>
  <si>
    <t>Ѓорѓи Христов</t>
  </si>
  <si>
    <t>Славко Ефремов</t>
  </si>
  <si>
    <t>Благој Димов</t>
  </si>
  <si>
    <t>Влатко Паунов</t>
  </si>
  <si>
    <t>Марјанчо Митевски</t>
  </si>
  <si>
    <t>Кочани</t>
  </si>
  <si>
    <t>Мартин Стаменковски</t>
  </si>
  <si>
    <t xml:space="preserve">Филип Koстадиновски </t>
  </si>
  <si>
    <t xml:space="preserve">Игор Koстадиновски </t>
  </si>
  <si>
    <t>Игор Јовановски</t>
  </si>
  <si>
    <t>Петар Митков</t>
  </si>
  <si>
    <t>Мики Петковски</t>
  </si>
  <si>
    <t>Андреја Станојковски</t>
  </si>
  <si>
    <t>mstamenkovski1@gmail.com</t>
  </si>
  <si>
    <t>jovanovskiigor_jovo@yahoo.com</t>
  </si>
  <si>
    <t>078 258 737</t>
  </si>
  <si>
    <t>071 228 811</t>
  </si>
  <si>
    <t>070 747 282</t>
  </si>
  <si>
    <t>Крива Паланка 2007</t>
  </si>
  <si>
    <t>Тоше Гроздановски</t>
  </si>
  <si>
    <t>Томе Ангеловски</t>
  </si>
  <si>
    <t>Благој Бошевски</t>
  </si>
  <si>
    <t>Александар Нолевски</t>
  </si>
  <si>
    <t>06.03.1982</t>
  </si>
  <si>
    <t>04.03.1957</t>
  </si>
  <si>
    <t>06.04.1956</t>
  </si>
  <si>
    <t>14.08.1975</t>
  </si>
  <si>
    <t>Анто Андријаниќ</t>
  </si>
  <si>
    <t>17.03.1982</t>
  </si>
  <si>
    <t xml:space="preserve">Даниел Главевски Зхоу </t>
  </si>
  <si>
    <t>multitekstbt@gmail.com</t>
  </si>
  <si>
    <t>070 269 065</t>
  </si>
  <si>
    <t>Зоран Трајковски</t>
  </si>
  <si>
    <t>Филип Терзиовски</t>
  </si>
  <si>
    <t>Љупчо Јордановски</t>
  </si>
  <si>
    <t>Бојан Богдановски</t>
  </si>
  <si>
    <t>Баки Тасим</t>
  </si>
  <si>
    <t>Методиј Бужаровски</t>
  </si>
  <si>
    <t>12.06.1964</t>
  </si>
  <si>
    <t>25.11.1963</t>
  </si>
  <si>
    <t>07.09.1950</t>
  </si>
  <si>
    <t>02.03.1992</t>
  </si>
  <si>
    <t>16.02.1969</t>
  </si>
  <si>
    <t>075 389 601</t>
  </si>
  <si>
    <t>075 277 915</t>
  </si>
  <si>
    <t>072 545 808</t>
  </si>
  <si>
    <t>079 257 954</t>
  </si>
  <si>
    <t>075 919 615</t>
  </si>
  <si>
    <t>076 661 242</t>
  </si>
  <si>
    <t>ppkpostar@yahoo.com</t>
  </si>
  <si>
    <t>bojan_bj@hotmail.com</t>
  </si>
  <si>
    <t>metobuzar@gmail.com</t>
  </si>
  <si>
    <t>Никола Поповски</t>
  </si>
  <si>
    <t>Емил Поповски</t>
  </si>
  <si>
    <t>Перо Дејкоски</t>
  </si>
  <si>
    <t>Енѓелуш Бајрами</t>
  </si>
  <si>
    <t>Гоце Тошески</t>
  </si>
  <si>
    <t>Пеце Јованоски</t>
  </si>
  <si>
    <t>Мартин Калески</t>
  </si>
  <si>
    <t>Методија Иваноски</t>
  </si>
  <si>
    <t>Миле Митрески</t>
  </si>
  <si>
    <t>Робертино Попоски</t>
  </si>
  <si>
    <t>Струга</t>
  </si>
  <si>
    <t>Милош Миленкович</t>
  </si>
  <si>
    <t>Димитрие Жоговски</t>
  </si>
  <si>
    <t>Сашо Љамов</t>
  </si>
  <si>
    <t>14.06.1974</t>
  </si>
  <si>
    <t>15.04.2008</t>
  </si>
  <si>
    <t>milos3@live.com</t>
  </si>
  <si>
    <t>dime.zogovski@scboristrajkovski.gov.mk</t>
  </si>
  <si>
    <t>goran.tilovski@telekom.mk</t>
  </si>
  <si>
    <t>-</t>
  </si>
  <si>
    <t>00381638429112</t>
  </si>
  <si>
    <t>072 302 726</t>
  </si>
  <si>
    <t>071 351 005</t>
  </si>
  <si>
    <t>070 200 167</t>
  </si>
  <si>
    <t>070 574 574</t>
  </si>
  <si>
    <t>Борис Секулов</t>
  </si>
  <si>
    <t>Томе Милев</t>
  </si>
  <si>
    <t>Филип Атанасов</t>
  </si>
  <si>
    <t>Ивана Иванова</t>
  </si>
  <si>
    <t>Ангела Атанасова</t>
  </si>
  <si>
    <t>Верица Преметарова</t>
  </si>
  <si>
    <t>Гордана Вангелова</t>
  </si>
  <si>
    <t>Александра Томова</t>
  </si>
  <si>
    <t>Славе Југовски</t>
  </si>
  <si>
    <t>Астраион</t>
  </si>
  <si>
    <t>Јован Ковачовски</t>
  </si>
  <si>
    <t>Изабела Ковачовска</t>
  </si>
  <si>
    <t>Панче Здравков</t>
  </si>
  <si>
    <t>Горан Кракутовски</t>
  </si>
  <si>
    <t>Љупчо Видински</t>
  </si>
  <si>
    <t>Антонио Аврамски</t>
  </si>
  <si>
    <t>Димитар Муцунски</t>
  </si>
  <si>
    <t>Андреј Петрушев</t>
  </si>
  <si>
    <t>Горан Петрушев</t>
  </si>
  <si>
    <t>Сара Чипевска</t>
  </si>
  <si>
    <t>Михаела Чипевска</t>
  </si>
  <si>
    <t>Бојан Александровски</t>
  </si>
  <si>
    <t>Дејан Калаџиски</t>
  </si>
  <si>
    <t>Евгенија Пармачка</t>
  </si>
  <si>
    <t>Андреј Печински</t>
  </si>
  <si>
    <t>Ангел Гриовски</t>
  </si>
  <si>
    <t>Александар Мирчовски</t>
  </si>
  <si>
    <t>Милан Тасевски</t>
  </si>
  <si>
    <t>Дејвид Костадиновски</t>
  </si>
  <si>
    <t>076 351 920</t>
  </si>
  <si>
    <t>075 821 724</t>
  </si>
  <si>
    <t>075 494 409</t>
  </si>
  <si>
    <t>077 600 363</t>
  </si>
  <si>
    <t>078 468 254</t>
  </si>
  <si>
    <t>070 575 227</t>
  </si>
  <si>
    <t>070 772 243</t>
  </si>
  <si>
    <t>075 889 351</t>
  </si>
  <si>
    <t>078 961 256</t>
  </si>
  <si>
    <t>077 904 649</t>
  </si>
  <si>
    <t>077 430 163</t>
  </si>
  <si>
    <t>078 360 115</t>
  </si>
  <si>
    <t>078 672 071</t>
  </si>
  <si>
    <t>078 917 707</t>
  </si>
  <si>
    <t>077 562 953</t>
  </si>
  <si>
    <t>071 213 071</t>
  </si>
  <si>
    <t>071 393 896</t>
  </si>
  <si>
    <t>071 313 583</t>
  </si>
  <si>
    <t>077 842 523</t>
  </si>
  <si>
    <t>jovan_kov@yahoo.com</t>
  </si>
  <si>
    <t>izabelakovacovska@hotmail.com</t>
  </si>
  <si>
    <t>pancezdravkov@yahoo.com</t>
  </si>
  <si>
    <t>gkarakutovskig@gmail.com</t>
  </si>
  <si>
    <t>vidinskiljupco5@gmail.com</t>
  </si>
  <si>
    <t>avramski.antonio@yahoo.com</t>
  </si>
  <si>
    <t>dmucunski@hotmail.com</t>
  </si>
  <si>
    <t>therealwaffle.osu@outlook.com</t>
  </si>
  <si>
    <t>goranp01@outlook.com</t>
  </si>
  <si>
    <t>sara.cipevska123@gmail.com</t>
  </si>
  <si>
    <t>leni.cipevska@yahoo.com</t>
  </si>
  <si>
    <t>bojan.aleksandrovski@yahoo.com</t>
  </si>
  <si>
    <t>dejkal@yahoo.com</t>
  </si>
  <si>
    <t>eparmacka@gmail.com</t>
  </si>
  <si>
    <t>pecinski5@gmail.com</t>
  </si>
  <si>
    <t>angel_griovski@yahoo.com</t>
  </si>
  <si>
    <t>aleksandar.mircovski@yahoo.com</t>
  </si>
  <si>
    <t>tasevski.milan22@hotmail.com</t>
  </si>
  <si>
    <t>dejvidkostadinovski@gmail.com</t>
  </si>
  <si>
    <t>Берово</t>
  </si>
  <si>
    <t>Леонид Гошев</t>
  </si>
  <si>
    <t xml:space="preserve">Даниел Атанасов </t>
  </si>
  <si>
    <t xml:space="preserve">Петар Мицов </t>
  </si>
  <si>
    <t xml:space="preserve">Лука Серафимовски </t>
  </si>
  <si>
    <t xml:space="preserve">Антонио Пецов </t>
  </si>
  <si>
    <t xml:space="preserve">Бојан Јованов </t>
  </si>
  <si>
    <t>Билјана Младенова</t>
  </si>
  <si>
    <t>Дијана Ристовска</t>
  </si>
  <si>
    <t>Добринка Сотирова</t>
  </si>
  <si>
    <t>Јована Гркова</t>
  </si>
  <si>
    <t>Цветанка Камчевска</t>
  </si>
  <si>
    <t>Александар Стојанов</t>
  </si>
  <si>
    <t>Мартин Гогов</t>
  </si>
  <si>
    <t>Андре Давчев</t>
  </si>
  <si>
    <t>078 682 943</t>
  </si>
  <si>
    <t>078 345 536</t>
  </si>
  <si>
    <t>biljana_90@ymail.com</t>
  </si>
  <si>
    <t>Филип Арсовски</t>
  </si>
  <si>
    <t>Зоран Тоневски</t>
  </si>
  <si>
    <t>Игорче Петровски</t>
  </si>
  <si>
    <t>Дејан Илиевски</t>
  </si>
  <si>
    <t>Јовица Бадиковски</t>
  </si>
  <si>
    <t>Антонио Крстевски</t>
  </si>
  <si>
    <t>Александар Јакимовски</t>
  </si>
  <si>
    <t>Дејвид Пешовски</t>
  </si>
  <si>
    <t>Јорданчо Миневски</t>
  </si>
  <si>
    <t>Ана Стојановска</t>
  </si>
  <si>
    <t>Деспина Ристовска</t>
  </si>
  <si>
    <t>Николина Дојчиновска</t>
  </si>
  <si>
    <t>Никола Дојчиновски</t>
  </si>
  <si>
    <t>071 829 825</t>
  </si>
  <si>
    <t>minevski.jordancho@gmail.com</t>
  </si>
  <si>
    <t>Крива Паланка</t>
  </si>
  <si>
    <t>Teодор Волкановски</t>
  </si>
  <si>
    <t>Нико Доага</t>
  </si>
  <si>
    <t>Сотир Габелоски</t>
  </si>
  <si>
    <t>Васе Богоеска</t>
  </si>
  <si>
    <t>Фани Јованоска</t>
  </si>
  <si>
    <t>Софија Хасану</t>
  </si>
  <si>
    <t>Емилија Марковска</t>
  </si>
  <si>
    <t>Благица Ристеска</t>
  </si>
  <si>
    <t>075 672341</t>
  </si>
  <si>
    <t>075 701546</t>
  </si>
  <si>
    <t>075 252133</t>
  </si>
  <si>
    <t>076 712658</t>
  </si>
  <si>
    <t>075 742672</t>
  </si>
  <si>
    <t>078 824443</t>
  </si>
  <si>
    <t>075 584775</t>
  </si>
  <si>
    <t>Крушево</t>
  </si>
  <si>
    <t>Страшко Коцевски</t>
  </si>
  <si>
    <t>Сашо Димковски</t>
  </si>
  <si>
    <t>Давор Стојановски</t>
  </si>
  <si>
    <t>Игор Маневски</t>
  </si>
  <si>
    <t>Слободан Јаневски</t>
  </si>
  <si>
    <t>Стефан Станковски</t>
  </si>
  <si>
    <t>Андреј Васевски</t>
  </si>
  <si>
    <t>Ведран Рангелов</t>
  </si>
  <si>
    <t>Гого Нешковски</t>
  </si>
  <si>
    <t>Куманово</t>
  </si>
  <si>
    <t>Лука Дворник</t>
  </si>
  <si>
    <t>Мемет Сулејмани</t>
  </si>
  <si>
    <t>Марија Стојановска</t>
  </si>
  <si>
    <t>Никола Ѓурчевски</t>
  </si>
  <si>
    <t>Филип Милковски</t>
  </si>
  <si>
    <t>Давид Иванов</t>
  </si>
  <si>
    <t>Милан Петрески</t>
  </si>
  <si>
    <t>Милан Додевски</t>
  </si>
  <si>
    <t>Ана Марија Димитрова</t>
  </si>
  <si>
    <t>Ива Димитриевска</t>
  </si>
  <si>
    <t>Бојана Михајловска</t>
  </si>
  <si>
    <t>Рисови</t>
  </si>
  <si>
    <t>075 228 368</t>
  </si>
  <si>
    <t>071 224 167</t>
  </si>
  <si>
    <t>076 435 466</t>
  </si>
  <si>
    <t>077 984 867</t>
  </si>
  <si>
    <t>071 319 905</t>
  </si>
  <si>
    <t>075 334 428</t>
  </si>
  <si>
    <t>078 342 514</t>
  </si>
  <si>
    <t>lukadvornik07@gmail.com</t>
  </si>
  <si>
    <t xml:space="preserve"> </t>
  </si>
  <si>
    <t>ana.dimitrova2000@hotmail.com</t>
  </si>
  <si>
    <t>Стефчо Ристовски</t>
  </si>
  <si>
    <t>Бобан Спасевски</t>
  </si>
  <si>
    <t>Гоце Стојановски</t>
  </si>
  <si>
    <t>Иван Крстевски</t>
  </si>
  <si>
    <t>Перо Веселиновски</t>
  </si>
  <si>
    <t>Саса</t>
  </si>
  <si>
    <t>071 246 191</t>
  </si>
  <si>
    <t>071 285 594</t>
  </si>
  <si>
    <t>078 431 634</t>
  </si>
  <si>
    <t>078 449 138</t>
  </si>
  <si>
    <t>070 228 590</t>
  </si>
  <si>
    <t>stefchoristovski@gmail.com</t>
  </si>
  <si>
    <t>Тодор Барабановски</t>
  </si>
  <si>
    <t>Бранко Илишев</t>
  </si>
  <si>
    <t>Иван Изов</t>
  </si>
  <si>
    <t>Делистан Мустафов</t>
  </si>
  <si>
    <t>Кенан Асанов</t>
  </si>
  <si>
    <t>Танер Мамишев</t>
  </si>
  <si>
    <t>Ивана Ѓеорѓиева</t>
  </si>
  <si>
    <t>Елена Ѓеорѓиева</t>
  </si>
  <si>
    <t>Марија Бабулова</t>
  </si>
  <si>
    <t>Ивана Маркова</t>
  </si>
  <si>
    <t>Александар Арсов</t>
  </si>
  <si>
    <t>Горазд Ристовски</t>
  </si>
  <si>
    <t>Марјан Аврамовски</t>
  </si>
  <si>
    <t>Часлав Илиев</t>
  </si>
  <si>
    <t>Илми Насуф</t>
  </si>
  <si>
    <t>skofdragan@yahoo.com</t>
  </si>
  <si>
    <t>aleks.arsov@gmail.com</t>
  </si>
  <si>
    <t>gorazdristovski@gmail.com</t>
  </si>
  <si>
    <t>xcxak@hotmail.com</t>
  </si>
  <si>
    <t>Студент</t>
  </si>
  <si>
    <t>076 420 230</t>
  </si>
  <si>
    <t>070 640 596</t>
  </si>
  <si>
    <t>075 254 253</t>
  </si>
  <si>
    <t>078 326 107</t>
  </si>
  <si>
    <t>077 395 635</t>
  </si>
  <si>
    <t>Матеја Франовски</t>
  </si>
  <si>
    <t>Стефан Симеонов</t>
  </si>
  <si>
    <t>Борјан Цветковски</t>
  </si>
  <si>
    <t>071 370 778</t>
  </si>
  <si>
    <t>075 246 334</t>
  </si>
  <si>
    <t>075 255 005</t>
  </si>
  <si>
    <t>matefr2000@gmail.com</t>
  </si>
  <si>
    <t>stefan.simeonov05@hotmail.com</t>
  </si>
  <si>
    <t>Златко Крстевски</t>
  </si>
  <si>
    <t>Игор Тодосиев</t>
  </si>
  <si>
    <t>Љупчо Стаменков</t>
  </si>
  <si>
    <t>Костадинчо Атанасов</t>
  </si>
  <si>
    <t>Тоше Стојановски</t>
  </si>
  <si>
    <t>Хепи</t>
  </si>
  <si>
    <t>zlatko@minister.com</t>
  </si>
  <si>
    <t>todosievigor@yahoo.com</t>
  </si>
  <si>
    <t>Андреј Стојановски</t>
  </si>
  <si>
    <t>Енрико Бељур</t>
  </si>
  <si>
    <t>Мартин Мустафа</t>
  </si>
  <si>
    <t>Џасмир Фејзула</t>
  </si>
  <si>
    <t>Судахан Умер</t>
  </si>
  <si>
    <t>Иле Јованоски</t>
  </si>
  <si>
    <t>Борче Талевски</t>
  </si>
  <si>
    <t>Кирил Тасевски</t>
  </si>
  <si>
    <t>Тоде Ристов</t>
  </si>
  <si>
    <t>Кристијан Петковиќ</t>
  </si>
  <si>
    <t>Горан Колевски</t>
  </si>
  <si>
    <t>Менде Јовановски</t>
  </si>
  <si>
    <t>Николче Видоевски</t>
  </si>
  <si>
    <t>Лука Тодоровски</t>
  </si>
  <si>
    <t>Антонио Вељановски</t>
  </si>
  <si>
    <t>Марко Лозановски</t>
  </si>
  <si>
    <t>Патриоти</t>
  </si>
  <si>
    <t>Фадил Мемиќ</t>
  </si>
  <si>
    <t>Тони Андревски</t>
  </si>
  <si>
    <t>Амар Балтиќ</t>
  </si>
  <si>
    <t>Даниел Идриз</t>
  </si>
  <si>
    <t xml:space="preserve">Алтај Дурмиш </t>
  </si>
  <si>
    <t xml:space="preserve">Рамондо Јашар </t>
  </si>
  <si>
    <t>Јохан Идриз</t>
  </si>
  <si>
    <t>Орнела Салимовска</t>
  </si>
  <si>
    <t>Елез Бајрам</t>
  </si>
  <si>
    <t>Касум Бекир</t>
  </si>
  <si>
    <t>Шабан Зумберов</t>
  </si>
  <si>
    <t>Шевкет Зијади</t>
  </si>
  <si>
    <t xml:space="preserve">Иво Мартиноски </t>
  </si>
  <si>
    <t xml:space="preserve">Славчо Спасеноски </t>
  </si>
  <si>
    <t>U-21</t>
  </si>
  <si>
    <t>Вероника Барбареева</t>
  </si>
  <si>
    <t>Симе Стефановски</t>
  </si>
  <si>
    <t>070 787 191</t>
  </si>
  <si>
    <t>Категорија Денес</t>
  </si>
  <si>
    <t>Бојана Кангалова</t>
  </si>
  <si>
    <t>Давор Матракоски</t>
  </si>
  <si>
    <t xml:space="preserve">Стрезо Јованоски </t>
  </si>
  <si>
    <t>Николче Стојановски</t>
  </si>
  <si>
    <t>Доријан Трајкоски</t>
  </si>
  <si>
    <t>Иринеј Трајкоски</t>
  </si>
  <si>
    <t>Ива Саздовска</t>
  </si>
  <si>
    <t>Име и Презиме</t>
  </si>
  <si>
    <t>Дата на раѓање</t>
  </si>
  <si>
    <t>Војо Младеновиќ</t>
  </si>
  <si>
    <t>Александар Ацевски</t>
  </si>
  <si>
    <t>Сеад Балтиќ</t>
  </si>
  <si>
    <t>Ѓорѓиј Секулоски</t>
  </si>
  <si>
    <t>Петар Костоски</t>
  </si>
  <si>
    <t>Умут Алиев</t>
  </si>
  <si>
    <t>М</t>
  </si>
  <si>
    <t>Ж</t>
  </si>
  <si>
    <t>Давид Јоноски</t>
  </si>
  <si>
    <t>Ангел Алексоски</t>
  </si>
  <si>
    <t>Кристијан Киров</t>
  </si>
  <si>
    <t>Марија Котеска</t>
  </si>
  <si>
    <t>Кирил Мукаетов</t>
  </si>
  <si>
    <t>Иван Милков</t>
  </si>
  <si>
    <t>Горан Тиловски</t>
  </si>
  <si>
    <t>Ненад Тиловски</t>
  </si>
  <si>
    <t>Димитар Баџаков</t>
  </si>
  <si>
    <t>Матеја Смолиќ</t>
  </si>
  <si>
    <t>Сашо Смолиќ</t>
  </si>
  <si>
    <t>Јелена Јокиќ</t>
  </si>
  <si>
    <t>Зоран Нешкевски</t>
  </si>
  <si>
    <t>Мартин Нешкоски</t>
  </si>
  <si>
    <t xml:space="preserve">Христијан Јовановски </t>
  </si>
  <si>
    <t xml:space="preserve">Рубинчо Ристески </t>
  </si>
  <si>
    <t xml:space="preserve">Раиф Рустемовски </t>
  </si>
  <si>
    <t xml:space="preserve">Теодор Кировски </t>
  </si>
  <si>
    <t>Сара С.Стојановска</t>
  </si>
  <si>
    <t>Сара А.Стојановска</t>
  </si>
  <si>
    <t xml:space="preserve">Мила Саздовска </t>
  </si>
  <si>
    <t>Павле Милошевски</t>
  </si>
  <si>
    <t>Васко Манасијески</t>
  </si>
  <si>
    <t>Јован Станковски</t>
  </si>
  <si>
    <t>Оран Искендер</t>
  </si>
  <si>
    <t>Рикардо Бељур</t>
  </si>
  <si>
    <t>Сафет Ќамил</t>
  </si>
  <si>
    <t>Сефо Мурат</t>
  </si>
  <si>
    <t>Давид Давитковски</t>
  </si>
  <si>
    <t>Аднан Сулејман</t>
  </si>
  <si>
    <t>Милаим Мустафа</t>
  </si>
  <si>
    <t>Исеин Латиг</t>
  </si>
  <si>
    <t>Џеват Селимовски</t>
  </si>
  <si>
    <t>Филип Ангела</t>
  </si>
  <si>
    <t>Вецко Соколовски</t>
  </si>
  <si>
    <t>Дарио Веселиновски</t>
  </si>
  <si>
    <t>Давид Ангеловски</t>
  </si>
  <si>
    <t>Ерик Арсов</t>
  </si>
  <si>
    <t>Гоце Ивановски</t>
  </si>
  <si>
    <t>Христијан Стојковски</t>
  </si>
  <si>
    <t>Лука Стојановски</t>
  </si>
  <si>
    <t>Лука Величковски</t>
  </si>
  <si>
    <t>Михаил Милковски</t>
  </si>
  <si>
    <t>Мимоза Стојковска</t>
  </si>
  <si>
    <t>Симона Ангеловска</t>
  </si>
  <si>
    <t>Тоше Анастасовски</t>
  </si>
  <si>
    <t>Виктор Ѓорѓиевски</t>
  </si>
  <si>
    <t>Димитар Арсов</t>
  </si>
  <si>
    <t>Ина Николовска</t>
  </si>
  <si>
    <t>Павел Јосимовски</t>
  </si>
  <si>
    <t>Јован Јосимовски</t>
  </si>
  <si>
    <t>Јована Стаменковска</t>
  </si>
  <si>
    <t>Лука Стаменковски</t>
  </si>
  <si>
    <t>Ева Јакимовска</t>
  </si>
  <si>
    <t>Јован Коминивски</t>
  </si>
  <si>
    <t>Даниел Ѓокановски</t>
  </si>
  <si>
    <t>Ангела Алексовска</t>
  </si>
  <si>
    <t>Михаел Станковски</t>
  </si>
  <si>
    <t>Никола Марковски</t>
  </si>
  <si>
    <t>Стефан Костадиновиќ</t>
  </si>
  <si>
    <t>Ивица Кондев</t>
  </si>
  <si>
    <t>070 457 065</t>
  </si>
  <si>
    <t>Моника Стајковска</t>
  </si>
  <si>
    <t>Кристијан Џалевски</t>
  </si>
  <si>
    <t>Александар Перовски</t>
  </si>
  <si>
    <t>Сара Ризовска</t>
  </si>
  <si>
    <t>Илија Ризовски</t>
  </si>
  <si>
    <t>Ристе Боболински</t>
  </si>
  <si>
    <t>Александар Гапковски</t>
  </si>
  <si>
    <t>Георгиј Стојаноски</t>
  </si>
  <si>
    <t>Михаил Стојаноски</t>
  </si>
  <si>
    <t>Јаков Стојаноски</t>
  </si>
  <si>
    <t>Кристијан Каламадевски</t>
  </si>
  <si>
    <t>Александар Демјански</t>
  </si>
  <si>
    <t>Благица Печинска</t>
  </si>
  <si>
    <t>Бојан Мустачки</t>
  </si>
  <si>
    <t>Александар Печински</t>
  </si>
  <si>
    <t>Атанас Вуксанов</t>
  </si>
  <si>
    <t>Леонарда Ковачовска</t>
  </si>
  <si>
    <t>Андреј Самарџиски</t>
  </si>
  <si>
    <t>Леонид Гидалов</t>
  </si>
  <si>
    <t>Лена Гидалова</t>
  </si>
  <si>
    <t>Алeксандар Марковиќ</t>
  </si>
  <si>
    <t>Кристијан Јаковчевски</t>
  </si>
  <si>
    <t>Димитар Петровски</t>
  </si>
  <si>
    <t>Томи Јованов</t>
  </si>
  <si>
    <t>Сара Зафировска</t>
  </si>
  <si>
    <t>Петар Јуришиќ</t>
  </si>
  <si>
    <t>Матеј Мајсторски</t>
  </si>
  <si>
    <t>Влатко Гурев</t>
  </si>
  <si>
    <t>Петар Мукаетов</t>
  </si>
  <si>
    <t>Ѓорѓе Бораниев</t>
  </si>
  <si>
    <t>Катарина Лаура Михајлов</t>
  </si>
  <si>
    <t>ПОЛ</t>
  </si>
  <si>
    <t>Ненад Диниќ</t>
  </si>
  <si>
    <t>Филип Алавантијоски</t>
  </si>
  <si>
    <t>Трајче Икономов</t>
  </si>
  <si>
    <t>Марио Доневски</t>
  </si>
  <si>
    <t>А</t>
  </si>
  <si>
    <t>ИД Број</t>
  </si>
  <si>
    <t>СТАТУС</t>
  </si>
  <si>
    <t>Двојна регистрација</t>
  </si>
  <si>
    <t>Панче Арсов</t>
  </si>
  <si>
    <t>Категорија 31.12.2020</t>
  </si>
  <si>
    <t>С,М</t>
  </si>
  <si>
    <t>С.М</t>
  </si>
  <si>
    <t>Драган Шкоф</t>
  </si>
  <si>
    <t>Благој Богатинов</t>
  </si>
  <si>
    <t>Анета Станковска</t>
  </si>
  <si>
    <t>Младост</t>
  </si>
  <si>
    <t>Кристијан Бирдевски</t>
  </si>
  <si>
    <t>Давид Бирдевски</t>
  </si>
  <si>
    <t>Горан Дишковски</t>
  </si>
  <si>
    <t>Ален Балтиќ</t>
  </si>
  <si>
    <t>Лига</t>
  </si>
  <si>
    <t>Катерина Даова</t>
  </si>
  <si>
    <t>Атанас Ципушев</t>
  </si>
  <si>
    <t>Дарко Мирчевски</t>
  </si>
  <si>
    <t>Петар Кочомилески</t>
  </si>
  <si>
    <t>Бени Џеладин</t>
  </si>
  <si>
    <t>Исеин Латив</t>
  </si>
  <si>
    <t>Андреј Анџиев</t>
  </si>
  <si>
    <t>Трајче Маркоски</t>
  </si>
  <si>
    <t>Глигор Доневски</t>
  </si>
  <si>
    <t>b.grkovsi@gmail.com</t>
  </si>
  <si>
    <t>Борис Христов</t>
  </si>
  <si>
    <t>Кристијан Митевски</t>
  </si>
  <si>
    <t>Алекс Андов</t>
  </si>
  <si>
    <t>Рамадан Алим</t>
  </si>
  <si>
    <t>Роберт Стаменковски</t>
  </si>
  <si>
    <t>071 334 647</t>
  </si>
  <si>
    <t>Марко Ложаноски</t>
  </si>
  <si>
    <t>Даниел Маркоски</t>
  </si>
  <si>
    <t>Трајан Ѓурчиноски</t>
  </si>
  <si>
    <t>Давор Поповски</t>
  </si>
  <si>
    <t>Кан Груби</t>
  </si>
  <si>
    <t>Иван Атанасов</t>
  </si>
  <si>
    <t>Верица Целески</t>
  </si>
  <si>
    <t>Ани Андреева</t>
  </si>
  <si>
    <t>078 878 809</t>
  </si>
  <si>
    <t>078 352 777</t>
  </si>
  <si>
    <t>Телеком НЕЦ</t>
  </si>
  <si>
    <t>Иван Момировски</t>
  </si>
  <si>
    <t>Никола Арсовски</t>
  </si>
  <si>
    <t>Ефстатиос Стаматиоу</t>
  </si>
  <si>
    <t>Љупчо Треновски</t>
  </si>
  <si>
    <t>Илија Пашовски</t>
  </si>
  <si>
    <t>Добри Думевски</t>
  </si>
  <si>
    <t>Сара Јанева</t>
  </si>
  <si>
    <t>Бранимир Кубелка</t>
  </si>
  <si>
    <t>04.</t>
  </si>
  <si>
    <t>Усеин Елезовиќ</t>
  </si>
  <si>
    <t>Христијан Михајлоски</t>
  </si>
  <si>
    <t>Коста Нане</t>
  </si>
  <si>
    <t>Љубица Смилеска</t>
  </si>
  <si>
    <t>Амир Ибраими</t>
  </si>
  <si>
    <t>Пелагонија</t>
  </si>
  <si>
    <t>Томе Петков</t>
  </si>
  <si>
    <t>Илче Јовановски</t>
  </si>
  <si>
    <t>Александар Петковски</t>
  </si>
  <si>
    <t>Ненад Матевски</t>
  </si>
  <si>
    <t>Никола Ципушев</t>
  </si>
  <si>
    <t>Ана Смолиќ</t>
  </si>
  <si>
    <t>Калина Георгиевска</t>
  </si>
  <si>
    <t>Кристијан Митев</t>
  </si>
  <si>
    <t>Филип Здравковски</t>
  </si>
  <si>
    <t>Теодора Наумоска</t>
  </si>
  <si>
    <t>Марко Сирачевски</t>
  </si>
  <si>
    <t>Дина Кучевиќ Колевска</t>
  </si>
  <si>
    <t>Давид Треновски</t>
  </si>
  <si>
    <t>Сара Бугариновска</t>
  </si>
  <si>
    <t>Реден број</t>
  </si>
  <si>
    <t>Категорија</t>
  </si>
  <si>
    <t>Мила Гулеска</t>
  </si>
  <si>
    <t>Михаил Стојанов</t>
  </si>
  <si>
    <t>Андреј Величков</t>
  </si>
  <si>
    <t>Марија Величкова</t>
  </si>
  <si>
    <t>Андреј Апостолов</t>
  </si>
  <si>
    <t>Виктор Глушков</t>
  </si>
  <si>
    <t>Мартин Ристески</t>
  </si>
  <si>
    <t>Леон Апостолов</t>
  </si>
  <si>
    <t>Матеј Стојанов</t>
  </si>
  <si>
    <t>Лука Стојанов</t>
  </si>
  <si>
    <t>Матичен број</t>
  </si>
  <si>
    <t>0605969492503</t>
  </si>
  <si>
    <t>2508979492503</t>
  </si>
  <si>
    <t>0810978492500</t>
  </si>
  <si>
    <t>1711984492836</t>
  </si>
  <si>
    <t>3001959492503</t>
  </si>
  <si>
    <t xml:space="preserve">Петар Ципушев </t>
  </si>
  <si>
    <t>Теодор Евтимов</t>
  </si>
  <si>
    <t>Леонид Геговски</t>
  </si>
  <si>
    <t>Амелиа Николов</t>
  </si>
  <si>
    <t>Пелистер</t>
  </si>
  <si>
    <t>Андреј Бејковски</t>
  </si>
  <si>
    <t>Кристијан Марковски</t>
  </si>
  <si>
    <t>Илија Петровски</t>
  </si>
  <si>
    <t>Јаков Кузмановски</t>
  </si>
  <si>
    <t>Надица Вчкова</t>
  </si>
  <si>
    <t>Кескинова Ангелка</t>
  </si>
  <si>
    <t>Максим Шишовски</t>
  </si>
  <si>
    <t>Вања Спасиќ</t>
  </si>
  <si>
    <t xml:space="preserve">Бојан Милески </t>
  </si>
  <si>
    <t>Катарина Гвозденовиќ</t>
  </si>
  <si>
    <t>Сашко Мартиновски</t>
  </si>
  <si>
    <t>Ристе Чејков</t>
  </si>
  <si>
    <t>Горан Андовски</t>
  </si>
  <si>
    <t>Виктор Пешов</t>
  </si>
  <si>
    <t>Драган Кочовски</t>
  </si>
  <si>
    <t>Илија Пешов</t>
  </si>
  <si>
    <t>Трајче Унчев</t>
  </si>
  <si>
    <t>Антонио Стомнароски</t>
  </si>
  <si>
    <t>Димитар Алексов</t>
  </si>
  <si>
    <t>Иван Ѓорѓиев</t>
  </si>
  <si>
    <t>Трајче Тодоров</t>
  </si>
  <si>
    <t>Владко Јордановски</t>
  </si>
  <si>
    <t>Елизабета Златева</t>
  </si>
  <si>
    <t xml:space="preserve">Томи Шундовски </t>
  </si>
  <si>
    <t>Соколовиќ Страхиња</t>
  </si>
  <si>
    <t>Андреас Салих</t>
  </si>
  <si>
    <t>Рамиз Сулеман</t>
  </si>
  <si>
    <t>Ѓулбин Бајрами</t>
  </si>
  <si>
    <t>Зеко Дурмиш</t>
  </si>
  <si>
    <t xml:space="preserve">Изабела Софиа Руменовска Флеминг </t>
  </si>
  <si>
    <t>Ефимија Ременска</t>
  </si>
  <si>
    <t>Јован Пармачки</t>
  </si>
  <si>
    <t>Мирослав Чолаковиќ</t>
  </si>
  <si>
    <t>Тоде Спировски</t>
  </si>
  <si>
    <t>Мирјана Чолаковиќ</t>
  </si>
  <si>
    <t>Ивор Катиќ</t>
  </si>
  <si>
    <t>Лука Николов </t>
  </si>
  <si>
    <t>Андреа Настевска</t>
  </si>
  <si>
    <t>Христијан Мазаров</t>
  </si>
  <si>
    <t>Бојана Ѓузелова</t>
  </si>
  <si>
    <t>Петар Димитковски</t>
  </si>
  <si>
    <t>Сара Чабуковска</t>
  </si>
  <si>
    <t>Сашко Костовски</t>
  </si>
  <si>
    <t>Бојан Ќурчиски</t>
  </si>
  <si>
    <t>Андреј Вуксанов</t>
  </si>
  <si>
    <t>Драги Станбулиски</t>
  </si>
  <si>
    <t>Алексија Китански</t>
  </si>
  <si>
    <t>Петар Кратевски</t>
  </si>
  <si>
    <t>Викторија Сасанска</t>
  </si>
  <si>
    <t>Душан Каликов</t>
  </si>
  <si>
    <t>Матеј Стаменковски</t>
  </si>
  <si>
    <t>Дарко Китановски</t>
  </si>
  <si>
    <t>Марко Китановски</t>
  </si>
  <si>
    <t>Стефан Белџигеровски</t>
  </si>
  <si>
    <t>Кирил Филипов</t>
  </si>
  <si>
    <t>Стефан Јанчев</t>
  </si>
  <si>
    <t>Велимир Црвенов</t>
  </si>
  <si>
    <t>Михаела Ангелова</t>
  </si>
  <si>
    <t>Теодора Јовчевска</t>
  </si>
  <si>
    <t>Илија Депинов</t>
  </si>
  <si>
    <t>Кристијан Василевски</t>
  </si>
  <si>
    <t>Михаил Стојковски</t>
  </si>
  <si>
    <t>Горан Кировски</t>
  </si>
  <si>
    <t>Дарко Крстаноски</t>
  </si>
  <si>
    <t>Живорад Стојановски</t>
  </si>
  <si>
    <t>Цветанка Стојчевска</t>
  </si>
  <si>
    <t>Верица Јанкуловска</t>
  </si>
  <si>
    <t>Елена Марковска</t>
  </si>
  <si>
    <t>Лазар Мицев</t>
  </si>
  <si>
    <t>Прилеп</t>
  </si>
  <si>
    <t>Димаитaр Сасански</t>
  </si>
  <si>
    <t>Николаос Граменос</t>
  </si>
  <si>
    <t>Мијалчо Митровски</t>
  </si>
  <si>
    <t>Александар Чадамовски</t>
  </si>
  <si>
    <t>Сашо Јаковлески</t>
  </si>
  <si>
    <t>Бојан Безерковски</t>
  </si>
  <si>
    <t>Звонко Тодороски</t>
  </si>
  <si>
    <t>Бранимир Димков</t>
  </si>
  <si>
    <t>Иван Божиновски</t>
  </si>
  <si>
    <t>Дамла Акифова Хасанова</t>
  </si>
  <si>
    <t>Илија Мајсторовиќ</t>
  </si>
  <si>
    <t>Славе Чаев</t>
  </si>
  <si>
    <t>Василиј Ѓоргиев</t>
  </si>
  <si>
    <t>Ѓорѓе Борчиќ</t>
  </si>
  <si>
    <t>Олга Павловиќ</t>
  </si>
  <si>
    <t>Вук Видојевич</t>
  </si>
  <si>
    <t>Андреј Петров</t>
  </si>
  <si>
    <t>Дарис Мемиќ</t>
  </si>
  <si>
    <t>Митхат Мемиќ</t>
  </si>
  <si>
    <t>Енес Тахировиќ</t>
  </si>
  <si>
    <t>Дамјан Петровиќ</t>
  </si>
  <si>
    <t>Марио Митевски</t>
  </si>
  <si>
    <t>Јаков Јакимовски</t>
  </si>
  <si>
    <t>Зоран Леов</t>
  </si>
  <si>
    <t>Горан Богатинов</t>
  </si>
  <si>
    <t>Горан Кимов</t>
  </si>
  <si>
    <t>Дарко Баланчевски</t>
  </si>
  <si>
    <t>Александар Кимов</t>
  </si>
  <si>
    <t>Благојче Коневски</t>
  </si>
  <si>
    <t>Христијан Илиев</t>
  </si>
  <si>
    <t>Ивона Арнаутовска</t>
  </si>
  <si>
    <t xml:space="preserve">Григори Боболински </t>
  </si>
  <si>
    <t>Матеј Боболински</t>
  </si>
  <si>
    <t xml:space="preserve">Петар Поповски      </t>
  </si>
  <si>
    <t>Марко Цикарски</t>
  </si>
  <si>
    <t>Андреа Арнаутовска</t>
  </si>
  <si>
    <t>Леона Николич</t>
  </si>
  <si>
    <t>Леон Николич</t>
  </si>
  <si>
    <t xml:space="preserve">Јована Трајановска </t>
  </si>
  <si>
    <t>Марко Белчовски</t>
  </si>
  <si>
    <t xml:space="preserve">Михаела Аврамска  </t>
  </si>
  <si>
    <t>Дамјан Тасевски</t>
  </si>
  <si>
    <t>Бојана Јовевска</t>
  </si>
  <si>
    <t>Марија Радинска</t>
  </si>
  <si>
    <t>Димитар Парасков</t>
  </si>
  <si>
    <t>Изабела Ралповска</t>
  </si>
  <si>
    <t>Филип Ќурчивски</t>
  </si>
  <si>
    <t>Константина Пеовска</t>
  </si>
  <si>
    <t>Ева Преметарска</t>
  </si>
  <si>
    <t>Анџелина Беџовска</t>
  </si>
  <si>
    <t>Филип Цековски</t>
  </si>
  <si>
    <t>Михаил Цековски</t>
  </si>
  <si>
    <t>Евгенија Сирачевска</t>
  </si>
  <si>
    <t>Марио Мирчовски</t>
  </si>
  <si>
    <t>Катина Кратевска</t>
  </si>
  <si>
    <t>Јован Јовевски</t>
  </si>
  <si>
    <t xml:space="preserve">Асад Аводвиќ </t>
  </si>
  <si>
    <t xml:space="preserve">Елдин Шатара </t>
  </si>
  <si>
    <t xml:space="preserve">Фахир Лековиќ  </t>
  </si>
  <si>
    <t xml:space="preserve">Хидајет Мемиќ </t>
  </si>
  <si>
    <t xml:space="preserve">Љупчо Попов </t>
  </si>
  <si>
    <t xml:space="preserve">Наталија Бочваровска </t>
  </si>
  <si>
    <t xml:space="preserve">Илина Шобевска </t>
  </si>
  <si>
    <t xml:space="preserve">Дона Ангелевска </t>
  </si>
  <si>
    <t xml:space="preserve">Дамјан Масалковски </t>
  </si>
  <si>
    <t xml:space="preserve">Павел Калевски </t>
  </si>
  <si>
    <t xml:space="preserve">Лука Брсаковски </t>
  </si>
  <si>
    <t>Томи Јаневски</t>
  </si>
  <si>
    <t>Натали Бејковска</t>
  </si>
  <si>
    <t>Јована Беделовска</t>
  </si>
  <si>
    <t>Калина Митева</t>
  </si>
  <si>
    <t>Елена Белџигеровска</t>
  </si>
  <si>
    <t>Ива Трајковски</t>
  </si>
  <si>
    <t>Ѓорѓе Петровиќ</t>
  </si>
  <si>
    <t>Дарин Инадевски</t>
  </si>
  <si>
    <t>Арра Саити</t>
  </si>
  <si>
    <t>Томи Петковски</t>
  </si>
  <si>
    <t>Шега Хасани</t>
  </si>
  <si>
    <t>Борис Младеновски</t>
  </si>
  <si>
    <t>Максим Кралев</t>
  </si>
  <si>
    <t>Дора Кралева</t>
  </si>
  <si>
    <t>Александар Марковски</t>
  </si>
  <si>
    <t>Елена Бојчиновска</t>
  </si>
  <si>
    <t>Матеа Трајковска</t>
  </si>
  <si>
    <t>Викторија Паскоска</t>
  </si>
  <si>
    <t xml:space="preserve">Елез Бајрам </t>
  </si>
  <si>
    <t>Шефкет Зејадин</t>
  </si>
  <si>
    <t>Бобан Јаневски</t>
  </si>
  <si>
    <t>Теа Целески</t>
  </si>
  <si>
    <t>Мартин Велков</t>
  </si>
  <si>
    <t>Надица Велкова</t>
  </si>
  <si>
    <t>Михаил Данчев</t>
  </si>
  <si>
    <t>Никита Ѓорѓиевски</t>
  </si>
  <si>
    <t>Антун Јурковиќ</t>
  </si>
  <si>
    <t>Огнен Илиески</t>
  </si>
  <si>
    <t>Јован Аврамоски</t>
  </si>
  <si>
    <t>19.06.1980</t>
  </si>
  <si>
    <t>17.07.1996</t>
  </si>
  <si>
    <t>12.08.1967</t>
  </si>
  <si>
    <t>25.09.2001</t>
  </si>
  <si>
    <t>08.08.1997</t>
  </si>
  <si>
    <t>24.10.1994</t>
  </si>
  <si>
    <t>12.08.1960</t>
  </si>
  <si>
    <t>07.12.1960</t>
  </si>
  <si>
    <t>24.04.1964</t>
  </si>
  <si>
    <t>29.12.1994</t>
  </si>
  <si>
    <t>10.05.2000</t>
  </si>
  <si>
    <t>06.02.1998</t>
  </si>
  <si>
    <t>21.06.1994</t>
  </si>
  <si>
    <t>21.10.2007</t>
  </si>
  <si>
    <t>01.03.1986</t>
  </si>
  <si>
    <t>12.04.1970</t>
  </si>
  <si>
    <t>04.09.2007</t>
  </si>
  <si>
    <t>28.11.2007</t>
  </si>
  <si>
    <t>05.08.2003</t>
  </si>
  <si>
    <t>13.06.1994</t>
  </si>
  <si>
    <t>30.03.1986</t>
  </si>
  <si>
    <t>24.10.1959</t>
  </si>
  <si>
    <t>12.09.1975</t>
  </si>
  <si>
    <t>12.01.1998</t>
  </si>
  <si>
    <t>23.03.2008</t>
  </si>
  <si>
    <t>05.04.2012</t>
  </si>
  <si>
    <t>11.08.2008</t>
  </si>
  <si>
    <t>26.06.1980</t>
  </si>
  <si>
    <t>21.04.1960</t>
  </si>
  <si>
    <t>12.03.1967</t>
  </si>
  <si>
    <t>21.07.1960</t>
  </si>
  <si>
    <t>05.02.1971</t>
  </si>
  <si>
    <t>01.09.1973</t>
  </si>
  <si>
    <t>04.11.1996</t>
  </si>
  <si>
    <t>12.11.1984</t>
  </si>
  <si>
    <t>04.04.1982</t>
  </si>
  <si>
    <t>27.09.2001</t>
  </si>
  <si>
    <t>29.06.2007</t>
  </si>
  <si>
    <t>23.09.1974</t>
  </si>
  <si>
    <t>18.06.2002</t>
  </si>
  <si>
    <t>23.07.2004</t>
  </si>
  <si>
    <t>25.01.1966</t>
  </si>
  <si>
    <t>14.05.1967</t>
  </si>
  <si>
    <t>02.05.1959</t>
  </si>
  <si>
    <t>17.07.1954</t>
  </si>
  <si>
    <t>25.10.1968</t>
  </si>
  <si>
    <t>02.08.2004</t>
  </si>
  <si>
    <t>30.10.1963</t>
  </si>
  <si>
    <t>23.03.1972</t>
  </si>
  <si>
    <t>23.03.1964</t>
  </si>
  <si>
    <t>01.12.1959</t>
  </si>
  <si>
    <t>10.06.1969</t>
  </si>
  <si>
    <t>19.04.1970</t>
  </si>
  <si>
    <t>20.04.1971</t>
  </si>
  <si>
    <t>18.02.1969</t>
  </si>
  <si>
    <t>28.06.1973</t>
  </si>
  <si>
    <t>28.04.1969</t>
  </si>
  <si>
    <t>03.09.1968</t>
  </si>
  <si>
    <t>29.06.1979</t>
  </si>
  <si>
    <t>14.02.1999</t>
  </si>
  <si>
    <t>22.12.1972</t>
  </si>
  <si>
    <t>16.03.1976</t>
  </si>
  <si>
    <t>28.01.1989</t>
  </si>
  <si>
    <t>24.08.1991</t>
  </si>
  <si>
    <t>06.08.2004</t>
  </si>
  <si>
    <t>04.12.1941</t>
  </si>
  <si>
    <t>04.10.1964</t>
  </si>
  <si>
    <t>28.05.1971</t>
  </si>
  <si>
    <t>05.07.1972</t>
  </si>
  <si>
    <t>25.06.1962</t>
  </si>
  <si>
    <t>16.10.1973</t>
  </si>
  <si>
    <t>20.04.1955</t>
  </si>
  <si>
    <t>10.11.1972</t>
  </si>
  <si>
    <t>16.08.1970</t>
  </si>
  <si>
    <t>18.05.1965</t>
  </si>
  <si>
    <t>03.03.1990</t>
  </si>
  <si>
    <t>21.11.1969</t>
  </si>
  <si>
    <t>03.02.1968</t>
  </si>
  <si>
    <t>31.05.2006</t>
  </si>
  <si>
    <t>13.05.2004</t>
  </si>
  <si>
    <t>17.11.2004</t>
  </si>
  <si>
    <t>02.07.2004</t>
  </si>
  <si>
    <t>25.07.2008</t>
  </si>
  <si>
    <t>28.08.1973</t>
  </si>
  <si>
    <t>21.01.2007</t>
  </si>
  <si>
    <t>06.05.1961</t>
  </si>
  <si>
    <t>14.03.1970</t>
  </si>
  <si>
    <t>23.05.2008</t>
  </si>
  <si>
    <t>29.10.2004</t>
  </si>
  <si>
    <t>21.11.2005</t>
  </si>
  <si>
    <t>04.12.2000</t>
  </si>
  <si>
    <t>13.12.1971</t>
  </si>
  <si>
    <t>15.01.2005</t>
  </si>
  <si>
    <t>27.08.2002</t>
  </si>
  <si>
    <t>19.02.1986</t>
  </si>
  <si>
    <t>16.02.2002</t>
  </si>
  <si>
    <t>06.03.2005</t>
  </si>
  <si>
    <t>17.06.1990</t>
  </si>
  <si>
    <t>31.08.2010</t>
  </si>
  <si>
    <t>17.05.2010</t>
  </si>
  <si>
    <t>09.10.1990</t>
  </si>
  <si>
    <t>24.08.1987</t>
  </si>
  <si>
    <t>08.07.1978</t>
  </si>
  <si>
    <t>20.07.1978</t>
  </si>
  <si>
    <t>25.08.1952</t>
  </si>
  <si>
    <t>27.09.2004</t>
  </si>
  <si>
    <t>13.03.2008</t>
  </si>
  <si>
    <t>27.05.2009</t>
  </si>
  <si>
    <t>24.01.1988</t>
  </si>
  <si>
    <t>25.06.2003</t>
  </si>
  <si>
    <t>23.06.2008</t>
  </si>
  <si>
    <t>11.03.2005</t>
  </si>
  <si>
    <t>28.05.2004</t>
  </si>
  <si>
    <t>18.12.2010</t>
  </si>
  <si>
    <t>30.10.1993</t>
  </si>
  <si>
    <t>11.04.2003</t>
  </si>
  <si>
    <t>16.04.2005</t>
  </si>
  <si>
    <t>19.02.2005</t>
  </si>
  <si>
    <t>12.02.2009</t>
  </si>
  <si>
    <t>01.10.2007</t>
  </si>
  <si>
    <t>30.10.2007</t>
  </si>
  <si>
    <t>04.07.2001</t>
  </si>
  <si>
    <t>07.05.1963</t>
  </si>
  <si>
    <t>27.12.1968</t>
  </si>
  <si>
    <t>15.07.1970</t>
  </si>
  <si>
    <t>10.02.1973</t>
  </si>
  <si>
    <t>12.02.1985</t>
  </si>
  <si>
    <t>12.04.2006</t>
  </si>
  <si>
    <t>26.06.2006</t>
  </si>
  <si>
    <t>18.02.2008</t>
  </si>
  <si>
    <t>03.08.2009</t>
  </si>
  <si>
    <t>08.02.2007</t>
  </si>
  <si>
    <t>19.06.2009</t>
  </si>
  <si>
    <t>26.08.2009</t>
  </si>
  <si>
    <t>11.11.2008</t>
  </si>
  <si>
    <t>13.01.2009</t>
  </si>
  <si>
    <t>25.06.2008</t>
  </si>
  <si>
    <t>12.10.2006</t>
  </si>
  <si>
    <t>20.01.1980</t>
  </si>
  <si>
    <t>15.07.2010</t>
  </si>
  <si>
    <t>02.11.1959</t>
  </si>
  <si>
    <t>25.04.2003</t>
  </si>
  <si>
    <t>10.12.1999</t>
  </si>
  <si>
    <t>19.10.2000</t>
  </si>
  <si>
    <t>15.04.2002</t>
  </si>
  <si>
    <t>06.05.1969</t>
  </si>
  <si>
    <t>25.08.1979</t>
  </si>
  <si>
    <t>08.10.1978</t>
  </si>
  <si>
    <t>17.11.1984</t>
  </si>
  <si>
    <t>30.01.1959</t>
  </si>
  <si>
    <t>25.02.1956</t>
  </si>
  <si>
    <t>21.07.1975</t>
  </si>
  <si>
    <t>22.11.1969</t>
  </si>
  <si>
    <t>26.10.1965</t>
  </si>
  <si>
    <t>02.10.1985</t>
  </si>
  <si>
    <t>11.12.1986</t>
  </si>
  <si>
    <t>23.07.2001</t>
  </si>
  <si>
    <t>15.12.1984</t>
  </si>
  <si>
    <t>10.03.1963</t>
  </si>
  <si>
    <t>01.01.1975</t>
  </si>
  <si>
    <t>02.06.1950</t>
  </si>
  <si>
    <t>25.10.1959</t>
  </si>
  <si>
    <t>22.05.1988</t>
  </si>
  <si>
    <t>28.03.1983</t>
  </si>
  <si>
    <t>15.01.1981</t>
  </si>
  <si>
    <t>17.09.1983</t>
  </si>
  <si>
    <t>14.11.2005</t>
  </si>
  <si>
    <t>21.10.2006</t>
  </si>
  <si>
    <t>15.09.1967</t>
  </si>
  <si>
    <t>01.10.2003</t>
  </si>
  <si>
    <t>05.01.1990</t>
  </si>
  <si>
    <t>22.11.1999</t>
  </si>
  <si>
    <t>11.08.1992</t>
  </si>
  <si>
    <t>11.06.1980</t>
  </si>
  <si>
    <t>26.04.2002</t>
  </si>
  <si>
    <t>10.06.1993</t>
  </si>
  <si>
    <t>16.08.1979</t>
  </si>
  <si>
    <t>08.11.2007</t>
  </si>
  <si>
    <t>11.01.2010</t>
  </si>
  <si>
    <t>08.08.2008</t>
  </si>
  <si>
    <t>27.11.1973</t>
  </si>
  <si>
    <t>21.12.1974</t>
  </si>
  <si>
    <t>25.04.2007</t>
  </si>
  <si>
    <t>20.08.2007</t>
  </si>
  <si>
    <t>09.03.2007</t>
  </si>
  <si>
    <t>27.05.2007</t>
  </si>
  <si>
    <t>21.07.2009</t>
  </si>
  <si>
    <t>23.05.2003</t>
  </si>
  <si>
    <t>19.07.1977</t>
  </si>
  <si>
    <t>12.07.2013</t>
  </si>
  <si>
    <t>26.01.2012</t>
  </si>
  <si>
    <t>28.01.2000</t>
  </si>
  <si>
    <t>29.09.1995</t>
  </si>
  <si>
    <t>26.08.1989</t>
  </si>
  <si>
    <t>24.10.1992</t>
  </si>
  <si>
    <t>26.03.2010</t>
  </si>
  <si>
    <t>15.03.2010</t>
  </si>
  <si>
    <t>24.09.1985</t>
  </si>
  <si>
    <t>26.04.2005</t>
  </si>
  <si>
    <t>23.02.2009</t>
  </si>
  <si>
    <t>20.08.2006</t>
  </si>
  <si>
    <t>04.07.2011</t>
  </si>
  <si>
    <t>21.10.2010</t>
  </si>
  <si>
    <t>01.12.2011</t>
  </si>
  <si>
    <t>02.07.1999</t>
  </si>
  <si>
    <t>02.03.2011</t>
  </si>
  <si>
    <t>27.02.2007</t>
  </si>
  <si>
    <t>07.05.2002</t>
  </si>
  <si>
    <t>23.12.2003</t>
  </si>
  <si>
    <t>03.09.2008</t>
  </si>
  <si>
    <t>16.11.2004</t>
  </si>
  <si>
    <t>19.09.2008</t>
  </si>
  <si>
    <t>10.04.1980</t>
  </si>
  <si>
    <t>30.10.2003</t>
  </si>
  <si>
    <t>04.01.1978</t>
  </si>
  <si>
    <t>24.10.2003</t>
  </si>
  <si>
    <t>01.03.2001</t>
  </si>
  <si>
    <t>07.07.1994</t>
  </si>
  <si>
    <t>03.10.2010</t>
  </si>
  <si>
    <t>30.04.1997</t>
  </si>
  <si>
    <t>25.04.2009</t>
  </si>
  <si>
    <t>02.01.2000</t>
  </si>
  <si>
    <t>13.02.1995</t>
  </si>
  <si>
    <t>11.11.2011</t>
  </si>
  <si>
    <t>20.11.2007</t>
  </si>
  <si>
    <t>28.11.1999</t>
  </si>
  <si>
    <t>11.04.2000</t>
  </si>
  <si>
    <t>25.01.2005</t>
  </si>
  <si>
    <t>16.07.1992</t>
  </si>
  <si>
    <t>25.02.2003</t>
  </si>
  <si>
    <t>03.11.1998</t>
  </si>
  <si>
    <t>17.07.2001</t>
  </si>
  <si>
    <t>18.10.2005</t>
  </si>
  <si>
    <t>19.03.2007</t>
  </si>
  <si>
    <t>02.05.1976</t>
  </si>
  <si>
    <t>23.11.1988</t>
  </si>
  <si>
    <t>02.02.1987</t>
  </si>
  <si>
    <t>26.10.2004</t>
  </si>
  <si>
    <t>24.09.2004</t>
  </si>
  <si>
    <t>17.05.2004</t>
  </si>
  <si>
    <t>06.05.2009</t>
  </si>
  <si>
    <t>23.03.1982</t>
  </si>
  <si>
    <t>29.09.1980</t>
  </si>
  <si>
    <t>20.06.2012</t>
  </si>
  <si>
    <t>10.12.1980</t>
  </si>
  <si>
    <t>14.09.1951</t>
  </si>
  <si>
    <t>03.08.1993</t>
  </si>
  <si>
    <t>14.03.1982</t>
  </si>
  <si>
    <t>11.01.2013</t>
  </si>
  <si>
    <t>10.01.2012</t>
  </si>
  <si>
    <t>19.07.2012</t>
  </si>
  <si>
    <t>21.04.1992</t>
  </si>
  <si>
    <t>02.10.2012</t>
  </si>
  <si>
    <t>16.05.2010</t>
  </si>
  <si>
    <t>25.02.2013</t>
  </si>
  <si>
    <t>02.11.2010</t>
  </si>
  <si>
    <t>23.01.2011</t>
  </si>
  <si>
    <t>25.11.2014</t>
  </si>
  <si>
    <t>28.05.2013</t>
  </si>
  <si>
    <t>26.09.2014</t>
  </si>
  <si>
    <t>10.11.2011</t>
  </si>
  <si>
    <t>05.03.2014</t>
  </si>
  <si>
    <t>14.02.2011</t>
  </si>
  <si>
    <t>05.09.2015</t>
  </si>
  <si>
    <t>16.12.2012</t>
  </si>
  <si>
    <t>26.10.2009</t>
  </si>
  <si>
    <t>14.12.2009</t>
  </si>
  <si>
    <t>14.11.2011</t>
  </si>
  <si>
    <t>10.06.2012</t>
  </si>
  <si>
    <t>06.12.2012</t>
  </si>
  <si>
    <t>23.10.2012</t>
  </si>
  <si>
    <t>24.02.2009</t>
  </si>
  <si>
    <t>06.07.1984</t>
  </si>
  <si>
    <t>06.08.1984</t>
  </si>
  <si>
    <t>08.07.1994</t>
  </si>
  <si>
    <t>18.04.2012</t>
  </si>
  <si>
    <t>21.10.2008</t>
  </si>
  <si>
    <t>02.01.2005</t>
  </si>
  <si>
    <t>01.10.1959</t>
  </si>
  <si>
    <t>21.01.1969</t>
  </si>
  <si>
    <t>28.07.1968</t>
  </si>
  <si>
    <t>30.11.2005</t>
  </si>
  <si>
    <t>15.12.1959</t>
  </si>
  <si>
    <t>22.08.1969</t>
  </si>
  <si>
    <t>03.06.1956</t>
  </si>
  <si>
    <t>28.05.1993</t>
  </si>
  <si>
    <t>20.02.2008</t>
  </si>
  <si>
    <t>16.04.2008</t>
  </si>
  <si>
    <t>17.09.2008</t>
  </si>
  <si>
    <t>16.11.1990</t>
  </si>
  <si>
    <t>14.06.2001</t>
  </si>
  <si>
    <t>26.06.2010</t>
  </si>
  <si>
    <t>21.02.2010</t>
  </si>
  <si>
    <t>21.01.2014</t>
  </si>
  <si>
    <t>07.09.1991</t>
  </si>
  <si>
    <t>17.04.1959</t>
  </si>
  <si>
    <t>11.02.1990</t>
  </si>
  <si>
    <t>19.08.1996</t>
  </si>
  <si>
    <t>24.8.2004</t>
  </si>
  <si>
    <t>26.9.2002</t>
  </si>
  <si>
    <t>23.04.2005 </t>
  </si>
  <si>
    <t>19.08.2008 </t>
  </si>
  <si>
    <t>11.07.2008 </t>
  </si>
  <si>
    <t>30.10.1976 </t>
  </si>
  <si>
    <t>28.01.2006</t>
  </si>
  <si>
    <t> 02.02.2005 </t>
  </si>
  <si>
    <t> 04.06.1965</t>
  </si>
  <si>
    <t>15.10.2011 </t>
  </si>
  <si>
    <t> 27.10.2004</t>
  </si>
  <si>
    <t>17.04.2008 </t>
  </si>
  <si>
    <t>19.02.2013 </t>
  </si>
  <si>
    <t> 01.12.2011</t>
  </si>
  <si>
    <t>11.02.2008 </t>
  </si>
  <si>
    <t>30.05.2009</t>
  </si>
  <si>
    <t>16.08.2006</t>
  </si>
  <si>
    <t>18.02.2009</t>
  </si>
  <si>
    <t>19.01.1955</t>
  </si>
  <si>
    <t>09.10.2009</t>
  </si>
  <si>
    <t>14.04.1976</t>
  </si>
  <si>
    <t>27.07.2018</t>
  </si>
  <si>
    <t>07.06.2009</t>
  </si>
  <si>
    <t>09.10.2002</t>
  </si>
  <si>
    <t>13.09.2002</t>
  </si>
  <si>
    <t>23.11.2004</t>
  </si>
  <si>
    <t>16.11.1967</t>
  </si>
  <si>
    <t>05.04.1987</t>
  </si>
  <si>
    <t>28.01.1988</t>
  </si>
  <si>
    <t>16.01.2013</t>
  </si>
  <si>
    <t>16.02.2011</t>
  </si>
  <si>
    <t>19.05.2012</t>
  </si>
  <si>
    <t>02.10.1976</t>
  </si>
  <si>
    <t>13.10.1975</t>
  </si>
  <si>
    <t>01.07.1968</t>
  </si>
  <si>
    <t>10.05.1986</t>
  </si>
  <si>
    <t>14.09.1982</t>
  </si>
  <si>
    <t>24.10.1973</t>
  </si>
  <si>
    <t>04.04.1986</t>
  </si>
  <si>
    <t>05.03.1984</t>
  </si>
  <si>
    <t>18.12.2004</t>
  </si>
  <si>
    <t>11.04.1994</t>
  </si>
  <si>
    <t>08.01.2013</t>
  </si>
  <si>
    <t>14.01.2016</t>
  </si>
  <si>
    <t>01.12.1987</t>
  </si>
  <si>
    <t>17.01.1991</t>
  </si>
  <si>
    <t>08.06.2001</t>
  </si>
  <si>
    <t>10.05.2014</t>
  </si>
  <si>
    <t>20.10.1984</t>
  </si>
  <si>
    <t>04.09.1998</t>
  </si>
  <si>
    <t>27.08.2004</t>
  </si>
  <si>
    <t>16.08.2009</t>
  </si>
  <si>
    <t>29.01.1984</t>
  </si>
  <si>
    <t>24.09.1983</t>
  </si>
  <si>
    <t>03.11.2022</t>
  </si>
  <si>
    <t>30.01.2008</t>
  </si>
  <si>
    <t>06.04.2006</t>
  </si>
  <si>
    <t>23.09.2004</t>
  </si>
  <si>
    <t>18.07.2016</t>
  </si>
  <si>
    <t>30.06.2015</t>
  </si>
  <si>
    <t>29.11.2013</t>
  </si>
  <si>
    <t>29.03.2014</t>
  </si>
  <si>
    <t>24.04.2014</t>
  </si>
  <si>
    <t>05.11.2011</t>
  </si>
  <si>
    <t>15.07.2014</t>
  </si>
  <si>
    <t>15.06.2015</t>
  </si>
  <si>
    <t>07.03.2014</t>
  </si>
  <si>
    <t>30.11.2013</t>
  </si>
  <si>
    <t>13.09.2011</t>
  </si>
  <si>
    <t>17.04.2013</t>
  </si>
  <si>
    <t>24.12.2012</t>
  </si>
  <si>
    <t>27.11.2012</t>
  </si>
  <si>
    <t>15.08.2012</t>
  </si>
  <si>
    <t>24.10.2012</t>
  </si>
  <si>
    <t>02.04.2012</t>
  </si>
  <si>
    <t>25.07.2012</t>
  </si>
  <si>
    <t>13.02.2014</t>
  </si>
  <si>
    <t>27.03.2012</t>
  </si>
  <si>
    <t>20.01.2010</t>
  </si>
  <si>
    <t>31.01.2009</t>
  </si>
  <si>
    <t>01.09.2008</t>
  </si>
  <si>
    <t>29.12.2007</t>
  </si>
  <si>
    <t>08.10.2001</t>
  </si>
  <si>
    <t>02.02.2010</t>
  </si>
  <si>
    <t>22.03.2003</t>
  </si>
  <si>
    <t>16.04.2006</t>
  </si>
  <si>
    <t>16.06.1964</t>
  </si>
  <si>
    <t>13.02.2010</t>
  </si>
  <si>
    <t>26.07.2012</t>
  </si>
  <si>
    <t>04.02.2012</t>
  </si>
  <si>
    <t>14.03.2013</t>
  </si>
  <si>
    <t>06.12.2013</t>
  </si>
  <si>
    <t>27.10.2010</t>
  </si>
  <si>
    <t>23.01.1975</t>
  </si>
  <si>
    <t>05.08.2014</t>
  </si>
  <si>
    <t>10.09.2009</t>
  </si>
  <si>
    <t>24.11.2015</t>
  </si>
  <si>
    <t>16.06.2013</t>
  </si>
  <si>
    <t>08.08.2013</t>
  </si>
  <si>
    <t>29.04.2004</t>
  </si>
  <si>
    <t>28.09.2011</t>
  </si>
  <si>
    <t>21.07.2017</t>
  </si>
  <si>
    <t>04.12.2015</t>
  </si>
  <si>
    <t>15.10.2005</t>
  </si>
  <si>
    <t>Сарах Николова</t>
  </si>
  <si>
    <t>14.12.2016</t>
  </si>
  <si>
    <t>03.06.2010</t>
  </si>
  <si>
    <t>11.10.2013</t>
  </si>
  <si>
    <t>17.01.2014</t>
  </si>
  <si>
    <t>14.07.2009</t>
  </si>
  <si>
    <t>01.11.1973</t>
  </si>
  <si>
    <t>21.12.2011</t>
  </si>
  <si>
    <t>12.03.2014</t>
  </si>
  <si>
    <t>04.07.2015</t>
  </si>
  <si>
    <t>03.01.2014</t>
  </si>
  <si>
    <t>11.03.2011</t>
  </si>
  <si>
    <t>14.11.2009</t>
  </si>
  <si>
    <t>Филип Музоски</t>
  </si>
  <si>
    <t>27.04.2014</t>
  </si>
  <si>
    <t>Дарко Музоски</t>
  </si>
  <si>
    <t>07.05.2010</t>
  </si>
  <si>
    <t>Виктор Јанчески</t>
  </si>
  <si>
    <t>10.10.2011</t>
  </si>
  <si>
    <t>Благој Ѓорчески</t>
  </si>
  <si>
    <t>28.11.2013</t>
  </si>
  <si>
    <t>Димитар Богоески</t>
  </si>
  <si>
    <t>11.02.2013</t>
  </si>
  <si>
    <t>12.05.1977</t>
  </si>
  <si>
    <t>Петар Ристески</t>
  </si>
  <si>
    <t>08.05.2008</t>
  </si>
  <si>
    <t>10 60 АС Ѓорче Петров</t>
  </si>
  <si>
    <t>Јована Зифовска</t>
  </si>
  <si>
    <t xml:space="preserve">Ана Крстевска </t>
  </si>
  <si>
    <t xml:space="preserve">Сашко Крстевски </t>
  </si>
  <si>
    <t xml:space="preserve">Лана Стојановска </t>
  </si>
  <si>
    <t xml:space="preserve">Лука Стојановски </t>
  </si>
  <si>
    <t>Кристијан Ивановски</t>
  </si>
  <si>
    <t>Андреј Насковски</t>
  </si>
  <si>
    <t>Ангелина Иванова</t>
  </si>
  <si>
    <t>Стојанче Миров</t>
  </si>
  <si>
    <t>Дејан Јаневски</t>
  </si>
  <si>
    <t>Звонко Милески</t>
  </si>
  <si>
    <t>Александар Циндриќ</t>
  </si>
  <si>
    <t>Јулија Весковска</t>
  </si>
  <si>
    <t>Кристијан Бојмалиев</t>
  </si>
  <si>
    <t>Георги Стојанов</t>
  </si>
  <si>
    <t>Фатих Карабаџаку</t>
  </si>
  <si>
    <t>Стефан Арсов</t>
  </si>
  <si>
    <t>Оливер Донев</t>
  </si>
  <si>
    <t>Телеком Нец</t>
  </si>
  <si>
    <t>Богдан Ангеловски</t>
  </si>
  <si>
    <t>Агон Саити</t>
  </si>
  <si>
    <t>Јон Оломани</t>
  </si>
  <si>
    <t>Олександар Тумачов</t>
  </si>
  <si>
    <t>Риза Латифов</t>
  </si>
  <si>
    <t>Катарина Николиќ</t>
  </si>
  <si>
    <t>Жарко Мирчевски</t>
  </si>
  <si>
    <t>Елена Ѓоргиева</t>
  </si>
  <si>
    <t>Дејан Иванов</t>
  </si>
  <si>
    <t>Ангела Витанова</t>
  </si>
  <si>
    <t>Телеком Нец 2</t>
  </si>
  <si>
    <t>Борец Тим</t>
  </si>
  <si>
    <t>Магдалена Ташковска</t>
  </si>
  <si>
    <t>Аце Јовановски</t>
  </si>
  <si>
    <t>Лефче Картинов</t>
  </si>
  <si>
    <t>Јована Ангелова</t>
  </si>
  <si>
    <t>Давуд Мемиќ</t>
  </si>
  <si>
    <t>Иле Тодоровски</t>
  </si>
  <si>
    <t xml:space="preserve">Жаклина Оцевска </t>
  </si>
  <si>
    <t>Кире Тодоровски</t>
  </si>
  <si>
    <t>Стефан Тодоровски</t>
  </si>
  <si>
    <t>Марко Макаријоски</t>
  </si>
  <si>
    <t>Давид Илоски</t>
  </si>
  <si>
    <t>Влатко Михајлов</t>
  </si>
  <si>
    <t>Јаков Смолиќ</t>
  </si>
  <si>
    <t>Калина Вучковиќ</t>
  </si>
  <si>
    <t>Војдан Томовски</t>
  </si>
  <si>
    <t>Борјан Томовски</t>
  </si>
  <si>
    <t>Јана Спасиќ</t>
  </si>
  <si>
    <t>Дуња Никифоровски</t>
  </si>
  <si>
    <t>Лука Ивановски</t>
  </si>
  <si>
    <t>Горан Матевски</t>
  </si>
  <si>
    <t>Љупчо Живковиќ</t>
  </si>
  <si>
    <t>Душан Чубриноски</t>
  </si>
  <si>
    <t>Душко Домазетоски</t>
  </si>
  <si>
    <t>Сашо Пановски</t>
  </si>
  <si>
    <t>Тодор Пљаков</t>
  </si>
  <si>
    <t>Матеј Ѓорѓиев</t>
  </si>
  <si>
    <t>Димитар Николов</t>
  </si>
  <si>
    <t>Симона Чолакова</t>
  </si>
  <si>
    <t>Марин Глигоров</t>
  </si>
  <si>
    <t>Јован Ицевски</t>
  </si>
  <si>
    <t>Ангела Чавкар</t>
  </si>
  <si>
    <t>Игор Стојчески</t>
  </si>
  <si>
    <t>Стефан Нане</t>
  </si>
  <si>
    <t>Јован Огненовски</t>
  </si>
  <si>
    <t>Илија Ѓорчески</t>
  </si>
  <si>
    <t>Матеј Николовски</t>
  </si>
  <si>
    <t>Иван Христовски</t>
  </si>
  <si>
    <t>Марио Марковски</t>
  </si>
  <si>
    <t>Андреј Христовски</t>
  </si>
  <si>
    <t>Сашо Јованоски</t>
  </si>
  <si>
    <t>Влада Борчиќ</t>
  </si>
  <si>
    <t>Еирини Крисостомидоу</t>
  </si>
  <si>
    <t>Хриси Фотијаду</t>
  </si>
  <si>
    <t>Матеј Димовски</t>
  </si>
  <si>
    <t>Јован Божинов</t>
  </si>
  <si>
    <t>Јана Здравкова</t>
  </si>
  <si>
    <t>Тајна Ристеска</t>
  </si>
  <si>
    <t>Полиоспорт</t>
  </si>
  <si>
    <t>Марјан Зафировски</t>
  </si>
  <si>
    <t>Марија Атанасова</t>
  </si>
  <si>
    <t>Ќети Крстевска</t>
  </si>
  <si>
    <t>Зоран Костовски</t>
  </si>
  <si>
    <t>Димче Кузманов</t>
  </si>
  <si>
    <t>Јулија Крстевска</t>
  </si>
  <si>
    <t>Калин Бицевски</t>
  </si>
  <si>
    <t>Алев Кузеи Мехмет</t>
  </si>
  <si>
    <t>Леа Глигорова</t>
  </si>
  <si>
    <t>Андреа Гаралоска</t>
  </si>
  <si>
    <t>Мара Лопка</t>
  </si>
  <si>
    <t>Филип Јакимов</t>
  </si>
  <si>
    <t>Алекс Пешевски</t>
  </si>
  <si>
    <t>Павел Постоловски</t>
  </si>
  <si>
    <t>Јана Стојчевска</t>
  </si>
  <si>
    <t>Стефанија Додевска</t>
  </si>
  <si>
    <t>Јаков Јовановиќ</t>
  </si>
  <si>
    <t>Михаил Строимановски</t>
  </si>
  <si>
    <t>Душан Анџеловиќ</t>
  </si>
  <si>
    <t>Иван Лазаревски</t>
  </si>
  <si>
    <t>Катја Матовска</t>
  </si>
  <si>
    <t>Стефан Блажевски</t>
  </si>
  <si>
    <t>Лина Штагроска</t>
  </si>
  <si>
    <t>Јован Златев</t>
  </si>
  <si>
    <t>Ангел Андонов</t>
  </si>
  <si>
    <t>Петар Есмеров</t>
  </si>
  <si>
    <t>Михаела Зашаровска</t>
  </si>
  <si>
    <t>Матеј Тачунски</t>
  </si>
  <si>
    <t>Ана Стефановска</t>
  </si>
  <si>
    <t>Марија Стефановска</t>
  </si>
  <si>
    <t>Илија Зашаровски</t>
  </si>
  <si>
    <t>Мартин Јовевски</t>
  </si>
  <si>
    <t>Симон Митровски</t>
  </si>
  <si>
    <t>Кара Брашнарски</t>
  </si>
  <si>
    <t>Јоана Буровска</t>
  </si>
  <si>
    <t>Теа Марковски</t>
  </si>
  <si>
    <t>Јована Рунтевски</t>
  </si>
  <si>
    <t>Михаил Анастасов</t>
  </si>
  <si>
    <t>Страшо Волчески</t>
  </si>
  <si>
    <t>Марија Волческа</t>
  </si>
  <si>
    <t>Младост 96 2</t>
  </si>
  <si>
    <t>Шампион Фа</t>
  </si>
  <si>
    <t>Патриоти 1</t>
  </si>
  <si>
    <t>Берово 1</t>
  </si>
  <si>
    <t>Патриоти 2</t>
  </si>
  <si>
    <t>Берово 2</t>
  </si>
  <si>
    <t>Гевдион 2023</t>
  </si>
  <si>
    <t>Андреј Андоноски</t>
  </si>
  <si>
    <t>Марко Аврамоски</t>
  </si>
  <si>
    <t>Александар Дамјановски</t>
  </si>
  <si>
    <t>Димитар Петковски</t>
  </si>
  <si>
    <t>Богдан Митушев</t>
  </si>
  <si>
    <t>Дејан Шопов</t>
  </si>
  <si>
    <t>Зоран Џоневски</t>
  </si>
  <si>
    <t>Андреј Гушков</t>
  </si>
  <si>
    <t>Илина Костовска</t>
  </si>
  <si>
    <t>Нина Гочевска</t>
  </si>
  <si>
    <t>Станкица Атанасова Стоилова</t>
  </si>
  <si>
    <t>Петар Миладиновски</t>
  </si>
  <si>
    <t>Максим Кочовски</t>
  </si>
  <si>
    <t xml:space="preserve">Иван Јанкуловски </t>
  </si>
  <si>
    <t>Даниел Давидков</t>
  </si>
  <si>
    <t>Николче Бошевски</t>
  </si>
  <si>
    <t>Инес Јовановска</t>
  </si>
  <si>
    <t>Стилиани Царидоу</t>
  </si>
  <si>
    <t>Ален Мустафов</t>
  </si>
  <si>
    <t>Драган Џорџевич</t>
  </si>
  <si>
    <t>Ѓорѓе Бојмалиев</t>
  </si>
  <si>
    <t>Дарио Куциров</t>
  </si>
  <si>
    <t>Коста Лозановски</t>
  </si>
  <si>
    <t>Борче Станков</t>
  </si>
  <si>
    <t>Глигор Танов</t>
  </si>
  <si>
    <t>Ристо Бојчев</t>
  </si>
  <si>
    <t>Марио Поп-Кочев</t>
  </si>
  <si>
    <t>Илија Кнежевиќ</t>
  </si>
  <si>
    <t>Дарко Јанев</t>
  </si>
  <si>
    <t>Владан Живковиќ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</si>
</sst>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д_е_н_-;\-* #,##0.00\ _д_е_н_-;_-* &quot;-&quot;??\ _д_е_н_-;_-@_-"/>
    <numFmt numFmtId="165" formatCode="dd/mm/yyyy"/>
    <numFmt numFmtId="166" formatCode="dd\.mm\.yyyy;@"/>
    <numFmt numFmtId="167" formatCode="0000000000000"/>
    <numFmt numFmtId="168" formatCode="[$-409]General"/>
    <numFmt numFmtId="169" formatCode="[$$-409]#,##0.00;[Red]&quot;-&quot;[$$-409]#,##0.00"/>
    <numFmt numFmtId="170" formatCode="000\ 000\ 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444950"/>
      <name val="Arial"/>
      <family val="2"/>
      <charset val="204"/>
    </font>
    <font>
      <sz val="11"/>
      <color rgb="FF444950"/>
      <name val="Helvetica"/>
    </font>
    <font>
      <sz val="10"/>
      <color rgb="FF44495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8" fontId="10" fillId="0" borderId="0"/>
    <xf numFmtId="168" fontId="9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9" fontId="12" fillId="0" borderId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5" fillId="4" borderId="4" xfId="1" applyFill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0" borderId="4" xfId="0" applyBorder="1"/>
    <xf numFmtId="0" fontId="0" fillId="12" borderId="4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4" fontId="0" fillId="10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6" fontId="4" fillId="2" borderId="12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170" fontId="0" fillId="0" borderId="4" xfId="0" applyNumberFormat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2" xfId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167" fontId="0" fillId="4" borderId="4" xfId="0" applyNumberFormat="1" applyFill="1" applyBorder="1" applyAlignment="1">
      <alignment horizontal="center" vertical="center"/>
    </xf>
    <xf numFmtId="168" fontId="9" fillId="0" borderId="4" xfId="5" applyBorder="1" applyAlignment="1">
      <alignment horizontal="left" vertical="center"/>
    </xf>
    <xf numFmtId="14" fontId="17" fillId="0" borderId="4" xfId="0" applyNumberFormat="1" applyFont="1" applyBorder="1" applyAlignment="1">
      <alignment horizontal="center" vertical="center"/>
    </xf>
    <xf numFmtId="168" fontId="9" fillId="0" borderId="4" xfId="5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49" fontId="0" fillId="0" borderId="4" xfId="0" quotePrefix="1" applyNumberFormat="1" applyBorder="1" applyAlignment="1">
      <alignment horizontal="center" vertical="center"/>
    </xf>
    <xf numFmtId="49" fontId="0" fillId="4" borderId="4" xfId="2" quotePrefix="1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" fillId="4" borderId="2" xfId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1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/>
    <xf numFmtId="0" fontId="0" fillId="5" borderId="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5" xfId="0" applyFill="1" applyBorder="1" applyAlignment="1">
      <alignment horizontal="center" vertical="center"/>
    </xf>
    <xf numFmtId="0" fontId="0" fillId="5" borderId="8" xfId="0" applyFill="1" applyBorder="1"/>
    <xf numFmtId="0" fontId="0" fillId="0" borderId="9" xfId="0" applyBorder="1"/>
    <xf numFmtId="0" fontId="0" fillId="7" borderId="19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8" fontId="9" fillId="0" borderId="10" xfId="5" applyBorder="1" applyAlignment="1">
      <alignment horizontal="left" vertical="center"/>
    </xf>
    <xf numFmtId="0" fontId="0" fillId="0" borderId="4" xfId="0" applyBorder="1" applyAlignment="1">
      <alignment horizontal="left"/>
    </xf>
    <xf numFmtId="168" fontId="9" fillId="0" borderId="2" xfId="5" applyBorder="1" applyAlignment="1">
      <alignment horizontal="left" vertical="center"/>
    </xf>
    <xf numFmtId="166" fontId="0" fillId="0" borderId="10" xfId="0" applyNumberFormat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8" fontId="9" fillId="6" borderId="4" xfId="5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68" fontId="10" fillId="6" borderId="4" xfId="4" applyFill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7" fontId="0" fillId="4" borderId="5" xfId="0" applyNumberFormat="1" applyFill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7" fontId="6" fillId="4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7" fontId="9" fillId="6" borderId="5" xfId="5" applyNumberFormat="1" applyFill="1" applyBorder="1" applyAlignment="1">
      <alignment horizontal="center" vertical="center"/>
    </xf>
    <xf numFmtId="167" fontId="9" fillId="0" borderId="5" xfId="5" applyNumberFormat="1" applyBorder="1" applyAlignment="1">
      <alignment horizontal="center" vertical="center"/>
    </xf>
    <xf numFmtId="167" fontId="0" fillId="4" borderId="7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7" fontId="0" fillId="6" borderId="7" xfId="0" applyNumberForma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4" xfId="1" applyFill="1" applyBorder="1" applyAlignment="1">
      <alignment horizontal="center" vertical="center"/>
    </xf>
    <xf numFmtId="167" fontId="9" fillId="0" borderId="21" xfId="5" applyNumberFormat="1" applyBorder="1" applyAlignment="1">
      <alignment horizontal="center" vertical="center"/>
    </xf>
    <xf numFmtId="167" fontId="9" fillId="0" borderId="7" xfId="5" applyNumberFormat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167" fontId="0" fillId="4" borderId="21" xfId="0" applyNumberForma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4" fontId="1" fillId="10" borderId="4" xfId="0" applyNumberFormat="1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70" fontId="0" fillId="0" borderId="9" xfId="0" applyNumberFormat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167" fontId="0" fillId="0" borderId="24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166" fontId="0" fillId="4" borderId="4" xfId="0" applyNumberForma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/>
    <xf numFmtId="0" fontId="0" fillId="0" borderId="23" xfId="0" applyBorder="1" applyAlignment="1">
      <alignment horizontal="left" vertical="center"/>
    </xf>
    <xf numFmtId="0" fontId="0" fillId="5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68" fontId="9" fillId="17" borderId="2" xfId="5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10">
    <cellStyle name="Comma" xfId="2" builtinId="3"/>
    <cellStyle name="Excel Built-in Hyperlink" xfId="4" xr:uid="{00000000-0005-0000-0000-000001000000}"/>
    <cellStyle name="Excel Built-in Normal" xfId="5" xr:uid="{00000000-0005-0000-0000-000002000000}"/>
    <cellStyle name="Heading" xfId="6" xr:uid="{00000000-0005-0000-0000-000003000000}"/>
    <cellStyle name="Heading1" xfId="7" xr:uid="{00000000-0005-0000-0000-000004000000}"/>
    <cellStyle name="Hyperlink" xfId="1" builtinId="8"/>
    <cellStyle name="Normal" xfId="0" builtinId="0"/>
    <cellStyle name="Normal 2" xfId="3" xr:uid="{00000000-0005-0000-0000-000007000000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stamenkovski1@gmail.com" TargetMode="External"/><Relationship Id="rId18" Type="http://schemas.openxmlformats.org/officeDocument/2006/relationships/hyperlink" Target="mailto:ppkpostar@yahoo.com" TargetMode="External"/><Relationship Id="rId26" Type="http://schemas.openxmlformats.org/officeDocument/2006/relationships/hyperlink" Target="mailto:ana.dimitrova2000@hotmail.com" TargetMode="External"/><Relationship Id="rId39" Type="http://schemas.openxmlformats.org/officeDocument/2006/relationships/comments" Target="../comments1.xml"/><Relationship Id="rId21" Type="http://schemas.openxmlformats.org/officeDocument/2006/relationships/hyperlink" Target="mailto:ppkpostar@yahoo.com" TargetMode="External"/><Relationship Id="rId34" Type="http://schemas.openxmlformats.org/officeDocument/2006/relationships/hyperlink" Target="mailto:zlatko@minister.com" TargetMode="External"/><Relationship Id="rId7" Type="http://schemas.openxmlformats.org/officeDocument/2006/relationships/hyperlink" Target="mailto:venkostojanov@hotmail.com" TargetMode="External"/><Relationship Id="rId12" Type="http://schemas.openxmlformats.org/officeDocument/2006/relationships/hyperlink" Target="mailto:deantodorov@hotmail.com" TargetMode="External"/><Relationship Id="rId17" Type="http://schemas.openxmlformats.org/officeDocument/2006/relationships/hyperlink" Target="mailto:bojan_bj@hotmail.com" TargetMode="External"/><Relationship Id="rId25" Type="http://schemas.openxmlformats.org/officeDocument/2006/relationships/hyperlink" Target="mailto:lukadvornik07@gmail.com" TargetMode="External"/><Relationship Id="rId33" Type="http://schemas.openxmlformats.org/officeDocument/2006/relationships/hyperlink" Target="mailto:stefan.simeonov05@hotmail.com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mailto:t.kirovski@hotmail.com" TargetMode="External"/><Relationship Id="rId16" Type="http://schemas.openxmlformats.org/officeDocument/2006/relationships/hyperlink" Target="mailto:metobuzar@gmail.com" TargetMode="External"/><Relationship Id="rId20" Type="http://schemas.openxmlformats.org/officeDocument/2006/relationships/hyperlink" Target="mailto:ppkpostar@yahoo.com" TargetMode="External"/><Relationship Id="rId29" Type="http://schemas.openxmlformats.org/officeDocument/2006/relationships/hyperlink" Target="mailto:skofdragan@yahoo.com" TargetMode="External"/><Relationship Id="rId1" Type="http://schemas.openxmlformats.org/officeDocument/2006/relationships/hyperlink" Target="mailto:rubinchoristeski@yahoo.com" TargetMode="External"/><Relationship Id="rId6" Type="http://schemas.openxmlformats.org/officeDocument/2006/relationships/hyperlink" Target="mailto:milce_c@yahoo.com" TargetMode="External"/><Relationship Id="rId11" Type="http://schemas.openxmlformats.org/officeDocument/2006/relationships/hyperlink" Target="mailto:ppk_nec@t.mk" TargetMode="External"/><Relationship Id="rId24" Type="http://schemas.openxmlformats.org/officeDocument/2006/relationships/hyperlink" Target="mailto:minevski.jordancho@gmail.com" TargetMode="External"/><Relationship Id="rId32" Type="http://schemas.openxmlformats.org/officeDocument/2006/relationships/hyperlink" Target="mailto:matefr2000@gmail.com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goce1303@yahoo.com" TargetMode="External"/><Relationship Id="rId15" Type="http://schemas.openxmlformats.org/officeDocument/2006/relationships/hyperlink" Target="mailto:multitekstbt@gmail.com" TargetMode="External"/><Relationship Id="rId23" Type="http://schemas.openxmlformats.org/officeDocument/2006/relationships/hyperlink" Target="mailto:biljana_90@ymail.com" TargetMode="External"/><Relationship Id="rId28" Type="http://schemas.openxmlformats.org/officeDocument/2006/relationships/hyperlink" Target="mailto:aleks.arsov@gmail.com" TargetMode="External"/><Relationship Id="rId36" Type="http://schemas.openxmlformats.org/officeDocument/2006/relationships/hyperlink" Target="mailto:b.grkovsi@gmail.com" TargetMode="External"/><Relationship Id="rId10" Type="http://schemas.openxmlformats.org/officeDocument/2006/relationships/hyperlink" Target="mailto:ljupcopopov@yahoo.com" TargetMode="External"/><Relationship Id="rId19" Type="http://schemas.openxmlformats.org/officeDocument/2006/relationships/hyperlink" Target="mailto:ppkpostar@yahoo.com" TargetMode="External"/><Relationship Id="rId31" Type="http://schemas.openxmlformats.org/officeDocument/2006/relationships/hyperlink" Target="mailto:skofdragan@yahoo.com" TargetMode="External"/><Relationship Id="rId4" Type="http://schemas.openxmlformats.org/officeDocument/2006/relationships/hyperlink" Target="mailto:smstojanovski@yahoo.com" TargetMode="External"/><Relationship Id="rId9" Type="http://schemas.openxmlformats.org/officeDocument/2006/relationships/hyperlink" Target="mailto:krstevmarjan@yahoo.com" TargetMode="External"/><Relationship Id="rId14" Type="http://schemas.openxmlformats.org/officeDocument/2006/relationships/hyperlink" Target="mailto:jovanovskiigor_jovo@yahoo.com" TargetMode="External"/><Relationship Id="rId22" Type="http://schemas.openxmlformats.org/officeDocument/2006/relationships/hyperlink" Target="mailto:dejvidkostadinovski@gmail.com" TargetMode="External"/><Relationship Id="rId27" Type="http://schemas.openxmlformats.org/officeDocument/2006/relationships/hyperlink" Target="mailto:stefchoristovski@gmail.com" TargetMode="External"/><Relationship Id="rId30" Type="http://schemas.openxmlformats.org/officeDocument/2006/relationships/hyperlink" Target="mailto:gorazdristovski@gmail.com" TargetMode="External"/><Relationship Id="rId35" Type="http://schemas.openxmlformats.org/officeDocument/2006/relationships/hyperlink" Target="mailto:todosievigor@yahoo.com" TargetMode="External"/><Relationship Id="rId8" Type="http://schemas.openxmlformats.org/officeDocument/2006/relationships/hyperlink" Target="mailto:s_sarafiloski2005@yahoo.com" TargetMode="External"/><Relationship Id="rId3" Type="http://schemas.openxmlformats.org/officeDocument/2006/relationships/hyperlink" Target="mailto:zhivko.apostolosk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B6" sqref="B6"/>
    </sheetView>
  </sheetViews>
  <sheetFormatPr defaultRowHeight="14.4" x14ac:dyDescent="0.3"/>
  <cols>
    <col min="3" max="3" width="35.33203125" customWidth="1"/>
    <col min="4" max="4" width="23" customWidth="1"/>
    <col min="5" max="5" width="12.109375" style="1" hidden="1" customWidth="1"/>
    <col min="6" max="6" width="13.6640625" style="1" hidden="1" customWidth="1"/>
  </cols>
  <sheetData>
    <row r="1" spans="1:6" ht="28.8" x14ac:dyDescent="0.3">
      <c r="A1" s="99" t="s">
        <v>650</v>
      </c>
      <c r="B1" s="81" t="s">
        <v>578</v>
      </c>
      <c r="C1" s="81" t="s">
        <v>469</v>
      </c>
      <c r="D1" s="81" t="s">
        <v>5</v>
      </c>
      <c r="E1" s="81" t="s">
        <v>651</v>
      </c>
      <c r="F1" s="100" t="s">
        <v>3</v>
      </c>
    </row>
    <row r="2" spans="1:6" x14ac:dyDescent="0.3">
      <c r="A2" s="101">
        <v>1</v>
      </c>
      <c r="B2" s="41"/>
      <c r="C2" s="98" t="str">
        <f>IF(B2="","",VLOOKUP(B2,'База на играчи'!D:O,2,FALSE))</f>
        <v/>
      </c>
      <c r="D2" s="98" t="str">
        <f>IF(B2="","",VLOOKUP(B2,'База на играчи'!D:O,3,FALSE))</f>
        <v/>
      </c>
      <c r="E2" s="97" t="str">
        <f>IF(B2="","",VLOOKUP(B2,'База на играчи'!D:O,11,FALSE))</f>
        <v/>
      </c>
      <c r="F2" s="102" t="str">
        <f>IF(B2="","",VLOOKUP(B2,'База на играчи'!D:O,10,FALSE))</f>
        <v/>
      </c>
    </row>
    <row r="3" spans="1:6" x14ac:dyDescent="0.3">
      <c r="A3" s="101">
        <v>2</v>
      </c>
      <c r="B3" s="41"/>
      <c r="C3" s="98" t="str">
        <f>IF(B3="","",VLOOKUP(B3,'База на играчи'!D:O,2,FALSE))</f>
        <v/>
      </c>
      <c r="D3" s="98" t="str">
        <f>IF(B3="","",VLOOKUP(B3,'База на играчи'!D:O,3,FALSE))</f>
        <v/>
      </c>
      <c r="E3" s="97" t="str">
        <f>IF(B3="","",VLOOKUP(B3,'База на играчи'!D:O,11,FALSE))</f>
        <v/>
      </c>
      <c r="F3" s="102" t="str">
        <f>IF(B3="","",VLOOKUP(B3,'База на играчи'!D:O,10,FALSE))</f>
        <v/>
      </c>
    </row>
    <row r="4" spans="1:6" x14ac:dyDescent="0.3">
      <c r="A4" s="101">
        <v>3</v>
      </c>
      <c r="B4" s="41"/>
      <c r="C4" s="98" t="str">
        <f>IF(B4="","",VLOOKUP(B4,'База на играчи'!D:O,2,FALSE))</f>
        <v/>
      </c>
      <c r="D4" s="98" t="str">
        <f>IF(B4="","",VLOOKUP(B4,'База на играчи'!D:O,3,FALSE))</f>
        <v/>
      </c>
      <c r="E4" s="97" t="str">
        <f>IF(B4="","",VLOOKUP(B4,'База на играчи'!D:O,11,FALSE))</f>
        <v/>
      </c>
      <c r="F4" s="102" t="str">
        <f>IF(B4="","",VLOOKUP(B4,'База на играчи'!D:O,10,FALSE))</f>
        <v/>
      </c>
    </row>
    <row r="5" spans="1:6" x14ac:dyDescent="0.3">
      <c r="A5" s="101">
        <v>4</v>
      </c>
      <c r="B5" s="41"/>
      <c r="C5" s="98" t="str">
        <f>IF(B5="","",VLOOKUP(B5,'База на играчи'!D:O,2,FALSE))</f>
        <v/>
      </c>
      <c r="D5" s="98" t="str">
        <f>IF(B5="","",VLOOKUP(B5,'База на играчи'!D:O,3,FALSE))</f>
        <v/>
      </c>
      <c r="E5" s="97" t="str">
        <f>IF(B5="","",VLOOKUP(B5,'База на играчи'!D:O,11,FALSE))</f>
        <v/>
      </c>
      <c r="F5" s="102" t="str">
        <f>IF(B5="","",VLOOKUP(B5,'База на играчи'!D:O,10,FALSE))</f>
        <v/>
      </c>
    </row>
    <row r="6" spans="1:6" x14ac:dyDescent="0.3">
      <c r="A6" s="101">
        <v>5</v>
      </c>
      <c r="B6" s="41"/>
      <c r="C6" s="98" t="str">
        <f>IF(B6="","",VLOOKUP(B6,'База на играчи'!D:O,2,FALSE))</f>
        <v/>
      </c>
      <c r="D6" s="98" t="str">
        <f>IF(B6="","",VLOOKUP(B6,'База на играчи'!D:O,3,FALSE))</f>
        <v/>
      </c>
      <c r="E6" s="97" t="str">
        <f>IF(B6="","",VLOOKUP(B6,'База на играчи'!D:O,11,FALSE))</f>
        <v/>
      </c>
      <c r="F6" s="102" t="str">
        <f>IF(B6="","",VLOOKUP(B6,'База на играчи'!D:O,10,FALSE))</f>
        <v/>
      </c>
    </row>
    <row r="7" spans="1:6" x14ac:dyDescent="0.3">
      <c r="A7" s="101">
        <v>6</v>
      </c>
      <c r="B7" s="41"/>
      <c r="C7" s="98" t="str">
        <f>IF(B7="","",VLOOKUP(B7,'База на играчи'!D:O,2,FALSE))</f>
        <v/>
      </c>
      <c r="D7" s="98" t="str">
        <f>IF(B7="","",VLOOKUP(B7,'База на играчи'!D:O,3,FALSE))</f>
        <v/>
      </c>
      <c r="E7" s="97" t="str">
        <f>IF(B7="","",VLOOKUP(B7,'База на играчи'!D:O,11,FALSE))</f>
        <v/>
      </c>
      <c r="F7" s="102" t="str">
        <f>IF(B7="","",VLOOKUP(B7,'База на играчи'!D:O,10,FALSE))</f>
        <v/>
      </c>
    </row>
    <row r="8" spans="1:6" x14ac:dyDescent="0.3">
      <c r="A8" s="101">
        <v>7</v>
      </c>
      <c r="B8" s="41"/>
      <c r="C8" s="98" t="str">
        <f>IF(B8="","",VLOOKUP(B8,'База на играчи'!D:O,2,FALSE))</f>
        <v/>
      </c>
      <c r="D8" s="98" t="str">
        <f>IF(B8="","",VLOOKUP(B8,'База на играчи'!D:O,3,FALSE))</f>
        <v/>
      </c>
      <c r="E8" s="97" t="str">
        <f>IF(B8="","",VLOOKUP(B8,'База на играчи'!D:O,11,FALSE))</f>
        <v/>
      </c>
      <c r="F8" s="102" t="str">
        <f>IF(B8="","",VLOOKUP(B8,'База на играчи'!D:O,10,FALSE))</f>
        <v/>
      </c>
    </row>
    <row r="9" spans="1:6" x14ac:dyDescent="0.3">
      <c r="A9" s="101">
        <v>8</v>
      </c>
      <c r="B9" s="41"/>
      <c r="C9" s="98" t="str">
        <f>IF(B9="","",VLOOKUP(B9,'База на играчи'!D:O,2,FALSE))</f>
        <v/>
      </c>
      <c r="D9" s="98" t="str">
        <f>IF(B9="","",VLOOKUP(B9,'База на играчи'!D:O,3,FALSE))</f>
        <v/>
      </c>
      <c r="E9" s="97" t="str">
        <f>IF(B9="","",VLOOKUP(B9,'База на играчи'!D:O,11,FALSE))</f>
        <v/>
      </c>
      <c r="F9" s="102" t="str">
        <f>IF(B9="","",VLOOKUP(B9,'База на играчи'!D:O,10,FALSE))</f>
        <v/>
      </c>
    </row>
    <row r="10" spans="1:6" x14ac:dyDescent="0.3">
      <c r="A10" s="101">
        <v>9</v>
      </c>
      <c r="B10" s="41"/>
      <c r="C10" s="98" t="str">
        <f>IF(B10="","",VLOOKUP(B10,'База на играчи'!D:O,2,FALSE))</f>
        <v/>
      </c>
      <c r="D10" s="98" t="str">
        <f>IF(B10="","",VLOOKUP(B10,'База на играчи'!D:O,3,FALSE))</f>
        <v/>
      </c>
      <c r="E10" s="97" t="str">
        <f>IF(B10="","",VLOOKUP(B10,'База на играчи'!D:O,11,FALSE))</f>
        <v/>
      </c>
      <c r="F10" s="102" t="str">
        <f>IF(B10="","",VLOOKUP(B10,'База на играчи'!D:O,10,FALSE))</f>
        <v/>
      </c>
    </row>
    <row r="11" spans="1:6" x14ac:dyDescent="0.3">
      <c r="A11" s="101">
        <v>10</v>
      </c>
      <c r="B11" s="41"/>
      <c r="C11" s="98" t="str">
        <f>IF(B11="","",VLOOKUP(B11,'База на играчи'!D:O,2,FALSE))</f>
        <v/>
      </c>
      <c r="D11" s="98" t="str">
        <f>IF(B11="","",VLOOKUP(B11,'База на играчи'!D:O,3,FALSE))</f>
        <v/>
      </c>
      <c r="E11" s="97" t="str">
        <f>IF(B11="","",VLOOKUP(B11,'База на играчи'!D:O,11,FALSE))</f>
        <v/>
      </c>
      <c r="F11" s="102" t="str">
        <f>IF(B11="","",VLOOKUP(B11,'База на играчи'!D:O,10,FALSE))</f>
        <v/>
      </c>
    </row>
    <row r="12" spans="1:6" x14ac:dyDescent="0.3">
      <c r="A12" s="101">
        <v>11</v>
      </c>
      <c r="B12" s="41"/>
      <c r="C12" s="98" t="str">
        <f>IF(B12="","",VLOOKUP(B12,'База на играчи'!D:O,2,FALSE))</f>
        <v/>
      </c>
      <c r="D12" s="98" t="str">
        <f>IF(B12="","",VLOOKUP(B12,'База на играчи'!D:O,3,FALSE))</f>
        <v/>
      </c>
      <c r="E12" s="97" t="str">
        <f>IF(B12="","",VLOOKUP(B12,'База на играчи'!D:O,11,FALSE))</f>
        <v/>
      </c>
      <c r="F12" s="102" t="str">
        <f>IF(B12="","",VLOOKUP(B12,'База на играчи'!D:O,10,FALSE))</f>
        <v/>
      </c>
    </row>
    <row r="13" spans="1:6" x14ac:dyDescent="0.3">
      <c r="A13" s="101">
        <v>12</v>
      </c>
      <c r="B13" s="41"/>
      <c r="C13" s="98" t="str">
        <f>IF(B13="","",VLOOKUP(B13,'База на играчи'!D:O,2,FALSE))</f>
        <v/>
      </c>
      <c r="D13" s="98" t="str">
        <f>IF(B13="","",VLOOKUP(B13,'База на играчи'!D:O,3,FALSE))</f>
        <v/>
      </c>
      <c r="E13" s="97" t="str">
        <f>IF(B13="","",VLOOKUP(B13,'База на играчи'!D:O,11,FALSE))</f>
        <v/>
      </c>
      <c r="F13" s="102" t="str">
        <f>IF(B13="","",VLOOKUP(B13,'База на играчи'!D:O,10,FALSE))</f>
        <v/>
      </c>
    </row>
    <row r="14" spans="1:6" x14ac:dyDescent="0.3">
      <c r="A14" s="101">
        <v>13</v>
      </c>
      <c r="B14" s="41"/>
      <c r="C14" s="98" t="str">
        <f>IF(B14="","",VLOOKUP(B14,'База на играчи'!D:O,2,FALSE))</f>
        <v/>
      </c>
      <c r="D14" s="98" t="str">
        <f>IF(B14="","",VLOOKUP(B14,'База на играчи'!D:O,3,FALSE))</f>
        <v/>
      </c>
      <c r="E14" s="97" t="str">
        <f>IF(B14="","",VLOOKUP(B14,'База на играчи'!D:O,11,FALSE))</f>
        <v/>
      </c>
      <c r="F14" s="102" t="str">
        <f>IF(B14="","",VLOOKUP(B14,'База на играчи'!D:O,10,FALSE))</f>
        <v/>
      </c>
    </row>
    <row r="15" spans="1:6" x14ac:dyDescent="0.3">
      <c r="A15" s="101">
        <v>14</v>
      </c>
      <c r="B15" s="41"/>
      <c r="C15" s="98" t="str">
        <f>IF(B15="","",VLOOKUP(B15,'База на играчи'!D:O,2,FALSE))</f>
        <v/>
      </c>
      <c r="D15" s="98" t="str">
        <f>IF(B15="","",VLOOKUP(B15,'База на играчи'!D:O,3,FALSE))</f>
        <v/>
      </c>
      <c r="E15" s="97" t="str">
        <f>IF(B15="","",VLOOKUP(B15,'База на играчи'!D:O,11,FALSE))</f>
        <v/>
      </c>
      <c r="F15" s="102" t="str">
        <f>IF(B15="","",VLOOKUP(B15,'База на играчи'!D:O,10,FALSE))</f>
        <v/>
      </c>
    </row>
    <row r="16" spans="1:6" x14ac:dyDescent="0.3">
      <c r="A16" s="101">
        <v>15</v>
      </c>
      <c r="B16" s="41"/>
      <c r="C16" s="98" t="str">
        <f>IF(B16="","",VLOOKUP(B16,'База на играчи'!D:O,2,FALSE))</f>
        <v/>
      </c>
      <c r="D16" s="98" t="str">
        <f>IF(B16="","",VLOOKUP(B16,'База на играчи'!D:O,3,FALSE))</f>
        <v/>
      </c>
      <c r="E16" s="97" t="str">
        <f>IF(B16="","",VLOOKUP(B16,'База на играчи'!D:O,11,FALSE))</f>
        <v/>
      </c>
      <c r="F16" s="102" t="str">
        <f>IF(B16="","",VLOOKUP(B16,'База на играчи'!D:O,10,FALSE))</f>
        <v/>
      </c>
    </row>
    <row r="17" spans="1:6" x14ac:dyDescent="0.3">
      <c r="A17" s="101">
        <v>16</v>
      </c>
      <c r="B17" s="41"/>
      <c r="C17" s="98" t="str">
        <f>IF(B17="","",VLOOKUP(B17,'База на играчи'!D:O,2,FALSE))</f>
        <v/>
      </c>
      <c r="D17" s="98" t="str">
        <f>IF(B17="","",VLOOKUP(B17,'База на играчи'!D:O,3,FALSE))</f>
        <v/>
      </c>
      <c r="E17" s="97" t="str">
        <f>IF(B17="","",VLOOKUP(B17,'База на играчи'!D:O,11,FALSE))</f>
        <v/>
      </c>
      <c r="F17" s="102" t="str">
        <f>IF(B17="","",VLOOKUP(B17,'База на играчи'!D:O,10,FALSE))</f>
        <v/>
      </c>
    </row>
    <row r="18" spans="1:6" x14ac:dyDescent="0.3">
      <c r="A18" s="101">
        <v>17</v>
      </c>
      <c r="B18" s="41"/>
      <c r="C18" s="98" t="str">
        <f>IF(B18="","",VLOOKUP(B18,'База на играчи'!D:O,2,FALSE))</f>
        <v/>
      </c>
      <c r="D18" s="98" t="str">
        <f>IF(B18="","",VLOOKUP(B18,'База на играчи'!D:O,3,FALSE))</f>
        <v/>
      </c>
      <c r="E18" s="97" t="str">
        <f>IF(B18="","",VLOOKUP(B18,'База на играчи'!D:O,11,FALSE))</f>
        <v/>
      </c>
      <c r="F18" s="102" t="str">
        <f>IF(B18="","",VLOOKUP(B18,'База на играчи'!D:O,10,FALSE))</f>
        <v/>
      </c>
    </row>
    <row r="19" spans="1:6" x14ac:dyDescent="0.3">
      <c r="A19" s="101">
        <v>18</v>
      </c>
      <c r="B19" s="41"/>
      <c r="C19" s="98" t="str">
        <f>IF(B19="","",VLOOKUP(B19,'База на играчи'!D:O,2,FALSE))</f>
        <v/>
      </c>
      <c r="D19" s="98" t="str">
        <f>IF(B19="","",VLOOKUP(B19,'База на играчи'!D:O,3,FALSE))</f>
        <v/>
      </c>
      <c r="E19" s="97" t="str">
        <f>IF(B19="","",VLOOKUP(B19,'База на играчи'!D:O,11,FALSE))</f>
        <v/>
      </c>
      <c r="F19" s="102" t="str">
        <f>IF(B19="","",VLOOKUP(B19,'База на играчи'!D:O,10,FALSE))</f>
        <v/>
      </c>
    </row>
    <row r="20" spans="1:6" x14ac:dyDescent="0.3">
      <c r="A20" s="101">
        <v>19</v>
      </c>
      <c r="B20" s="41"/>
      <c r="C20" s="98" t="str">
        <f>IF(B20="","",VLOOKUP(B20,'База на играчи'!D:O,2,FALSE))</f>
        <v/>
      </c>
      <c r="D20" s="98" t="str">
        <f>IF(B20="","",VLOOKUP(B20,'База на играчи'!D:O,3,FALSE))</f>
        <v/>
      </c>
      <c r="E20" s="97" t="str">
        <f>IF(B20="","",VLOOKUP(B20,'База на играчи'!D:O,11,FALSE))</f>
        <v/>
      </c>
      <c r="F20" s="102" t="str">
        <f>IF(B20="","",VLOOKUP(B20,'База на играчи'!D:O,10,FALSE))</f>
        <v/>
      </c>
    </row>
    <row r="21" spans="1:6" x14ac:dyDescent="0.3">
      <c r="A21" s="101">
        <v>20</v>
      </c>
      <c r="B21" s="41"/>
      <c r="C21" s="98" t="str">
        <f>IF(B21="","",VLOOKUP(B21,'База на играчи'!D:O,2,FALSE))</f>
        <v/>
      </c>
      <c r="D21" s="98" t="str">
        <f>IF(B21="","",VLOOKUP(B21,'База на играчи'!D:O,3,FALSE))</f>
        <v/>
      </c>
      <c r="E21" s="97" t="str">
        <f>IF(B21="","",VLOOKUP(B21,'База на играчи'!D:O,11,FALSE))</f>
        <v/>
      </c>
      <c r="F21" s="102" t="str">
        <f>IF(B21="","",VLOOKUP(B21,'База на играчи'!D:O,10,FALSE))</f>
        <v/>
      </c>
    </row>
    <row r="22" spans="1:6" x14ac:dyDescent="0.3">
      <c r="A22" s="101">
        <v>21</v>
      </c>
      <c r="B22" s="41"/>
      <c r="C22" s="98" t="str">
        <f>IF(B22="","",VLOOKUP(B22,'База на играчи'!D:O,2,FALSE))</f>
        <v/>
      </c>
      <c r="D22" s="98" t="str">
        <f>IF(B22="","",VLOOKUP(B22,'База на играчи'!D:O,3,FALSE))</f>
        <v/>
      </c>
      <c r="E22" s="97" t="str">
        <f>IF(B22="","",VLOOKUP(B22,'База на играчи'!D:O,11,FALSE))</f>
        <v/>
      </c>
      <c r="F22" s="102" t="str">
        <f>IF(B22="","",VLOOKUP(B22,'База на играчи'!D:O,10,FALSE))</f>
        <v/>
      </c>
    </row>
    <row r="23" spans="1:6" x14ac:dyDescent="0.3">
      <c r="A23" s="101">
        <v>22</v>
      </c>
      <c r="B23" s="41"/>
      <c r="C23" s="98" t="str">
        <f>IF(B23="","",VLOOKUP(B23,'База на играчи'!D:O,2,FALSE))</f>
        <v/>
      </c>
      <c r="D23" s="98" t="str">
        <f>IF(B23="","",VLOOKUP(B23,'База на играчи'!D:O,3,FALSE))</f>
        <v/>
      </c>
      <c r="E23" s="97" t="str">
        <f>IF(B23="","",VLOOKUP(B23,'База на играчи'!D:O,11,FALSE))</f>
        <v/>
      </c>
      <c r="F23" s="102" t="str">
        <f>IF(B23="","",VLOOKUP(B23,'База на играчи'!D:O,10,FALSE))</f>
        <v/>
      </c>
    </row>
    <row r="24" spans="1:6" x14ac:dyDescent="0.3">
      <c r="A24" s="101">
        <v>23</v>
      </c>
      <c r="B24" s="41"/>
      <c r="C24" s="98" t="str">
        <f>IF(B24="","",VLOOKUP(B24,'База на играчи'!D:O,2,FALSE))</f>
        <v/>
      </c>
      <c r="D24" s="98" t="str">
        <f>IF(B24="","",VLOOKUP(B24,'База на играчи'!D:O,3,FALSE))</f>
        <v/>
      </c>
      <c r="E24" s="97" t="str">
        <f>IF(B24="","",VLOOKUP(B24,'База на играчи'!D:O,11,FALSE))</f>
        <v/>
      </c>
      <c r="F24" s="102" t="str">
        <f>IF(B24="","",VLOOKUP(B24,'База на играчи'!D:O,10,FALSE))</f>
        <v/>
      </c>
    </row>
    <row r="25" spans="1:6" x14ac:dyDescent="0.3">
      <c r="A25" s="101">
        <v>24</v>
      </c>
      <c r="B25" s="41"/>
      <c r="C25" s="98" t="str">
        <f>IF(B25="","",VLOOKUP(B25,'База на играчи'!D:O,2,FALSE))</f>
        <v/>
      </c>
      <c r="D25" s="98" t="str">
        <f>IF(B25="","",VLOOKUP(B25,'База на играчи'!D:O,3,FALSE))</f>
        <v/>
      </c>
      <c r="E25" s="97" t="str">
        <f>IF(B25="","",VLOOKUP(B25,'База на играчи'!D:O,11,FALSE))</f>
        <v/>
      </c>
      <c r="F25" s="102" t="str">
        <f>IF(B25="","",VLOOKUP(B25,'База на играчи'!D:O,10,FALSE))</f>
        <v/>
      </c>
    </row>
    <row r="26" spans="1:6" ht="15" thickBot="1" x14ac:dyDescent="0.35">
      <c r="A26" s="103">
        <v>25</v>
      </c>
      <c r="B26" s="104"/>
      <c r="C26" s="98" t="str">
        <f>IF(B26="","",VLOOKUP(B26,'База на играчи'!D:O,2,FALSE))</f>
        <v/>
      </c>
      <c r="D26" s="98" t="str">
        <f>IF(B26="","",VLOOKUP(B26,'База на играчи'!D:O,3,FALSE))</f>
        <v/>
      </c>
      <c r="E26" s="97" t="str">
        <f>IF(B26="","",VLOOKUP(B26,'База на играчи'!D:O,11,FALSE))</f>
        <v/>
      </c>
      <c r="F26" s="102" t="str">
        <f>IF(B26="","",VLOOKUP(B26,'База на играчи'!D:O,10,FALSE))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760"/>
  <sheetViews>
    <sheetView zoomScale="90" zoomScaleNormal="90" zoomScaleSheetLayoutView="80" workbookViewId="0">
      <pane ySplit="2" topLeftCell="A3" activePane="bottomLeft" state="frozen"/>
      <selection pane="bottomLeft" activeCell="U18" sqref="U18"/>
    </sheetView>
  </sheetViews>
  <sheetFormatPr defaultColWidth="8.88671875" defaultRowHeight="14.4" x14ac:dyDescent="0.3"/>
  <cols>
    <col min="1" max="1" width="2.44140625" style="1" customWidth="1"/>
    <col min="2" max="2" width="6.6640625" style="1" customWidth="1"/>
    <col min="3" max="3" width="7.88671875" style="57" customWidth="1"/>
    <col min="4" max="4" width="7" style="1" customWidth="1"/>
    <col min="5" max="5" width="26" style="28" customWidth="1"/>
    <col min="6" max="6" width="22.6640625" style="78" customWidth="1"/>
    <col min="7" max="7" width="8.109375" style="1" hidden="1" customWidth="1"/>
    <col min="8" max="8" width="13.5546875" style="1" hidden="1" customWidth="1"/>
    <col min="9" max="10" width="16.33203125" style="1" hidden="1" customWidth="1"/>
    <col min="11" max="11" width="17.88671875" style="1" hidden="1" customWidth="1"/>
    <col min="12" max="12" width="13" style="1" hidden="1" customWidth="1"/>
    <col min="13" max="13" width="20.6640625" style="1" hidden="1" customWidth="1"/>
    <col min="14" max="14" width="10.88671875" style="1" hidden="1" customWidth="1"/>
    <col min="15" max="15" width="11.5546875" style="1" hidden="1" customWidth="1"/>
    <col min="16" max="16" width="12.88671875" style="1" hidden="1" customWidth="1"/>
    <col min="17" max="17" width="37" style="1" hidden="1" customWidth="1"/>
    <col min="18" max="18" width="0.5546875" style="1" customWidth="1"/>
    <col min="19" max="19" width="6.6640625" style="1" hidden="1" customWidth="1"/>
    <col min="20" max="20" width="6.109375" style="1" customWidth="1"/>
    <col min="21" max="30" width="8.88671875" style="1" customWidth="1"/>
    <col min="31" max="16384" width="8.88671875" style="1"/>
  </cols>
  <sheetData>
    <row r="1" spans="1:40" ht="9" customHeight="1" thickBot="1" x14ac:dyDescent="0.35"/>
    <row r="2" spans="1:40" ht="66" customHeight="1" thickBot="1" x14ac:dyDescent="0.35">
      <c r="B2" s="12" t="s">
        <v>572</v>
      </c>
      <c r="C2" s="55" t="s">
        <v>579</v>
      </c>
      <c r="D2" s="13" t="s">
        <v>0</v>
      </c>
      <c r="E2" s="14" t="s">
        <v>1</v>
      </c>
      <c r="F2" s="14" t="s">
        <v>5</v>
      </c>
      <c r="G2" s="14" t="s">
        <v>593</v>
      </c>
      <c r="H2" s="15" t="s">
        <v>580</v>
      </c>
      <c r="I2" s="53" t="s">
        <v>470</v>
      </c>
      <c r="J2" s="53"/>
      <c r="K2" s="14" t="s">
        <v>2</v>
      </c>
      <c r="L2" s="50" t="s">
        <v>3</v>
      </c>
      <c r="M2" s="15" t="s">
        <v>4</v>
      </c>
      <c r="N2" s="38" t="s">
        <v>461</v>
      </c>
      <c r="O2" s="38" t="s">
        <v>582</v>
      </c>
      <c r="P2" s="16" t="s">
        <v>6</v>
      </c>
      <c r="Q2" s="16" t="s">
        <v>7</v>
      </c>
      <c r="R2" s="122" t="s">
        <v>662</v>
      </c>
      <c r="S2" s="62"/>
      <c r="T2" s="63"/>
      <c r="V2" s="184"/>
      <c r="W2" s="184"/>
      <c r="X2" s="185"/>
      <c r="Y2" s="185"/>
      <c r="Z2" s="186"/>
      <c r="AA2" s="186"/>
      <c r="AB2" s="187"/>
      <c r="AC2" s="188"/>
      <c r="AG2" s="49"/>
      <c r="AH2" s="49"/>
      <c r="AN2" s="1" t="s">
        <v>457</v>
      </c>
    </row>
    <row r="3" spans="1:40" x14ac:dyDescent="0.3">
      <c r="B3" s="25" t="s">
        <v>477</v>
      </c>
      <c r="C3" s="89"/>
      <c r="D3" s="22">
        <v>1</v>
      </c>
      <c r="E3" s="30" t="s">
        <v>494</v>
      </c>
      <c r="F3" s="22" t="s">
        <v>404</v>
      </c>
      <c r="G3" s="22" t="s">
        <v>839</v>
      </c>
      <c r="H3" s="4"/>
      <c r="I3" s="111">
        <v>29391</v>
      </c>
      <c r="J3" s="111"/>
      <c r="K3" s="43" t="str">
        <f t="shared" ref="K3:K66" ca="1" si="0">IF(I3="","",DATEDIF(I3,TODAY(),"Y")&amp;"год"&amp;" "&amp;DATEDIF(I3,TODAY(),"YM")&amp;"мес"&amp;" "&amp;DATEDIF(I3,TODAY(),"MD")&amp;"ден")</f>
        <v>45год 4мес 1ден</v>
      </c>
      <c r="L3" s="115">
        <v>43707</v>
      </c>
      <c r="M3" s="43" t="str">
        <f t="shared" ref="M3:M66" ca="1" si="1">IF(L3="","Нема преглед",IF(DATEDIF(L3,TODAY(),"y")&lt;1,"ОК","Поминат рок"))</f>
        <v>Поминат рок</v>
      </c>
      <c r="N3" s="43" t="str">
        <f t="shared" ref="N3:N66" ca="1" si="2">IF(I3="","",IF(DATEDIF(I3,TODAY(),"Y")&lt;12,"U-12",IF(DATEDIF(I3,TODAY(),"Y")&lt;15,"U-15",IF(DATEDIF(I3,TODAY(),"Y")&lt;18,"U-18",IF(DATEDIF(I3,TODAY(),"Y")&lt;21,"U-21","SEN")))))</f>
        <v>SEN</v>
      </c>
      <c r="O3" s="43" t="e">
        <f t="shared" ref="O3:O66" si="3">IF(I3="","",IF(DATEDIF(I3,$S$2,"Y")&lt;12,"U-12",IF(DATEDIF(I3,$S$2,"Y")&lt;15,"U-15",IF(DATEDIF(I3,$S$2,"Y")&lt;18,"U-18",IF(DATEDIF(I3,$S$2,"Y")&lt;21,"U-21","SEN")))))</f>
        <v>#NUM!</v>
      </c>
      <c r="P3" s="4" t="s">
        <v>9</v>
      </c>
      <c r="Q3" s="67" t="s">
        <v>8</v>
      </c>
      <c r="R3" s="123"/>
      <c r="S3" s="59"/>
      <c r="V3" s="97"/>
      <c r="W3" s="97"/>
      <c r="X3" s="121"/>
      <c r="Y3" s="121"/>
      <c r="Z3" s="42"/>
      <c r="AA3" s="42"/>
      <c r="AB3" s="22"/>
      <c r="AC3" s="22"/>
      <c r="AN3" s="1">
        <f>COUNTIF(O:O,"U-21")</f>
        <v>0</v>
      </c>
    </row>
    <row r="4" spans="1:40" x14ac:dyDescent="0.3">
      <c r="B4" s="26" t="s">
        <v>477</v>
      </c>
      <c r="C4" s="56" t="s">
        <v>577</v>
      </c>
      <c r="D4" s="22">
        <v>2</v>
      </c>
      <c r="E4" s="21" t="s">
        <v>493</v>
      </c>
      <c r="F4" s="22" t="s">
        <v>635</v>
      </c>
      <c r="G4" s="22" t="s">
        <v>840</v>
      </c>
      <c r="H4" s="22"/>
      <c r="I4" s="3">
        <v>35263</v>
      </c>
      <c r="J4" s="3"/>
      <c r="K4" s="44" t="str">
        <f t="shared" ca="1" si="0"/>
        <v>29год 3мес 3ден</v>
      </c>
      <c r="L4" s="3"/>
      <c r="M4" s="44" t="str">
        <f t="shared" ca="1" si="1"/>
        <v>Нема преглед</v>
      </c>
      <c r="N4" s="44" t="str">
        <f t="shared" ca="1" si="2"/>
        <v>SEN</v>
      </c>
      <c r="O4" s="44" t="e">
        <f t="shared" si="3"/>
        <v>#NUM!</v>
      </c>
      <c r="P4" s="22" t="s">
        <v>10</v>
      </c>
      <c r="Q4" s="22"/>
      <c r="R4" s="124"/>
      <c r="V4" s="97"/>
      <c r="W4" s="97"/>
      <c r="X4" s="121"/>
      <c r="Y4" s="121"/>
      <c r="Z4" s="42"/>
      <c r="AA4" s="42"/>
      <c r="AB4" s="22"/>
      <c r="AC4" s="22"/>
    </row>
    <row r="5" spans="1:40" x14ac:dyDescent="0.3">
      <c r="B5" s="26" t="s">
        <v>477</v>
      </c>
      <c r="C5" s="56" t="s">
        <v>577</v>
      </c>
      <c r="D5" s="22">
        <v>3</v>
      </c>
      <c r="E5" s="21" t="s">
        <v>561</v>
      </c>
      <c r="F5" s="22" t="s">
        <v>24</v>
      </c>
      <c r="G5" s="22" t="s">
        <v>841</v>
      </c>
      <c r="H5" s="22"/>
      <c r="I5" s="3">
        <v>24696</v>
      </c>
      <c r="J5" s="3"/>
      <c r="K5" s="44" t="str">
        <f t="shared" ca="1" si="0"/>
        <v>58год 2мес 8ден</v>
      </c>
      <c r="L5" s="3">
        <v>44092</v>
      </c>
      <c r="M5" s="44" t="str">
        <f t="shared" ca="1" si="1"/>
        <v>Поминат рок</v>
      </c>
      <c r="N5" s="44" t="str">
        <f t="shared" ca="1" si="2"/>
        <v>SEN</v>
      </c>
      <c r="O5" s="44" t="e">
        <f t="shared" si="3"/>
        <v>#NUM!</v>
      </c>
      <c r="P5" s="22"/>
      <c r="Q5" s="22"/>
      <c r="R5" s="125">
        <v>1208967742043</v>
      </c>
      <c r="V5" s="97"/>
      <c r="W5" s="97"/>
      <c r="X5" s="121"/>
      <c r="Y5" s="121"/>
      <c r="Z5" s="42"/>
      <c r="AA5" s="42"/>
      <c r="AB5" s="22"/>
      <c r="AC5" s="22"/>
    </row>
    <row r="6" spans="1:40" x14ac:dyDescent="0.3">
      <c r="B6" s="26" t="s">
        <v>477</v>
      </c>
      <c r="C6" s="56" t="s">
        <v>577</v>
      </c>
      <c r="D6" s="22">
        <v>4</v>
      </c>
      <c r="E6" s="21" t="s">
        <v>495</v>
      </c>
      <c r="F6" s="22" t="s">
        <v>43</v>
      </c>
      <c r="G6" s="22" t="s">
        <v>842</v>
      </c>
      <c r="H6" s="22"/>
      <c r="I6" s="3">
        <v>37159</v>
      </c>
      <c r="J6" s="3"/>
      <c r="K6" s="44" t="str">
        <f t="shared" ca="1" si="0"/>
        <v>24год 0мес 25ден</v>
      </c>
      <c r="L6" s="22"/>
      <c r="M6" s="44" t="str">
        <f t="shared" ca="1" si="1"/>
        <v>Нема преглед</v>
      </c>
      <c r="N6" s="44" t="str">
        <f t="shared" ca="1" si="2"/>
        <v>SEN</v>
      </c>
      <c r="O6" s="44" t="e">
        <f t="shared" si="3"/>
        <v>#NUM!</v>
      </c>
      <c r="P6" s="22"/>
      <c r="Q6" s="22"/>
      <c r="R6" s="124"/>
      <c r="V6" s="97"/>
      <c r="W6" s="97"/>
      <c r="X6" s="121"/>
      <c r="Y6" s="121"/>
      <c r="Z6" s="42"/>
      <c r="AA6" s="42"/>
      <c r="AB6" s="22"/>
      <c r="AC6" s="22"/>
    </row>
    <row r="7" spans="1:40" x14ac:dyDescent="0.3">
      <c r="B7" s="26" t="s">
        <v>477</v>
      </c>
      <c r="C7" s="56" t="s">
        <v>577</v>
      </c>
      <c r="D7" s="22">
        <v>5</v>
      </c>
      <c r="E7" s="21" t="s">
        <v>496</v>
      </c>
      <c r="F7" s="22" t="s">
        <v>1267</v>
      </c>
      <c r="G7" s="22" t="s">
        <v>843</v>
      </c>
      <c r="H7" s="22"/>
      <c r="I7" s="3">
        <v>35650</v>
      </c>
      <c r="J7" s="3"/>
      <c r="K7" s="44" t="str">
        <f t="shared" ca="1" si="0"/>
        <v>28год 2мес 12ден</v>
      </c>
      <c r="L7" s="3">
        <v>44083</v>
      </c>
      <c r="M7" s="44" t="str">
        <f t="shared" ca="1" si="1"/>
        <v>Поминат рок</v>
      </c>
      <c r="N7" s="44" t="str">
        <f t="shared" ca="1" si="2"/>
        <v>SEN</v>
      </c>
      <c r="O7" s="44" t="e">
        <f t="shared" si="3"/>
        <v>#NUM!</v>
      </c>
      <c r="P7" s="22" t="s">
        <v>11</v>
      </c>
      <c r="Q7" s="20" t="s">
        <v>12</v>
      </c>
      <c r="R7" s="124"/>
      <c r="V7" s="97"/>
      <c r="W7" s="97"/>
      <c r="X7" s="121"/>
      <c r="Y7" s="121"/>
      <c r="Z7" s="42"/>
      <c r="AA7" s="42"/>
      <c r="AB7" s="22"/>
      <c r="AC7" s="22"/>
    </row>
    <row r="8" spans="1:40" x14ac:dyDescent="0.3">
      <c r="A8" s="37">
        <v>44111</v>
      </c>
      <c r="B8" s="26" t="s">
        <v>477</v>
      </c>
      <c r="C8" s="56" t="s">
        <v>577</v>
      </c>
      <c r="D8" s="22">
        <v>6</v>
      </c>
      <c r="E8" s="30" t="s">
        <v>13</v>
      </c>
      <c r="F8" s="22" t="s">
        <v>24</v>
      </c>
      <c r="G8" s="22" t="s">
        <v>844</v>
      </c>
      <c r="H8" s="22"/>
      <c r="I8" s="3">
        <v>34631</v>
      </c>
      <c r="J8" s="3"/>
      <c r="K8" s="44" t="str">
        <f t="shared" ca="1" si="0"/>
        <v>30год 11мес 26ден</v>
      </c>
      <c r="L8" s="3">
        <v>44099</v>
      </c>
      <c r="M8" s="44" t="str">
        <f t="shared" ca="1" si="1"/>
        <v>Поминат рок</v>
      </c>
      <c r="N8" s="44" t="str">
        <f t="shared" ca="1" si="2"/>
        <v>SEN</v>
      </c>
      <c r="O8" s="44" t="e">
        <f t="shared" si="3"/>
        <v>#NUM!</v>
      </c>
      <c r="P8" s="34" t="s">
        <v>18</v>
      </c>
      <c r="Q8" s="7" t="s">
        <v>23</v>
      </c>
      <c r="R8" s="126">
        <v>2410994450108</v>
      </c>
      <c r="V8" s="97"/>
      <c r="W8" s="97"/>
      <c r="X8" s="121"/>
      <c r="Y8" s="121"/>
      <c r="Z8" s="42"/>
      <c r="AA8" s="42"/>
      <c r="AB8" s="22"/>
      <c r="AC8" s="22"/>
    </row>
    <row r="9" spans="1:40" x14ac:dyDescent="0.3">
      <c r="B9" s="26" t="s">
        <v>477</v>
      </c>
      <c r="C9" s="56" t="s">
        <v>577</v>
      </c>
      <c r="D9" s="22">
        <v>7</v>
      </c>
      <c r="E9" s="21" t="s">
        <v>14</v>
      </c>
      <c r="F9" s="22" t="s">
        <v>24</v>
      </c>
      <c r="G9" s="22" t="s">
        <v>845</v>
      </c>
      <c r="H9" s="22"/>
      <c r="I9" s="3">
        <v>22140</v>
      </c>
      <c r="J9" s="3"/>
      <c r="K9" s="44" t="str">
        <f t="shared" ca="1" si="0"/>
        <v>65год 2мес 8ден</v>
      </c>
      <c r="L9" s="3">
        <v>44088</v>
      </c>
      <c r="M9" s="44" t="str">
        <f t="shared" ca="1" si="1"/>
        <v>Поминат рок</v>
      </c>
      <c r="N9" s="44" t="str">
        <f t="shared" ca="1" si="2"/>
        <v>SEN</v>
      </c>
      <c r="O9" s="44" t="e">
        <f t="shared" si="3"/>
        <v>#NUM!</v>
      </c>
      <c r="P9" s="22" t="s">
        <v>19</v>
      </c>
      <c r="Q9" s="22"/>
      <c r="R9" s="127">
        <v>1208960450063</v>
      </c>
      <c r="V9" s="97"/>
      <c r="W9" s="97"/>
      <c r="X9" s="121"/>
      <c r="Y9" s="121"/>
      <c r="Z9" s="42"/>
      <c r="AA9" s="42"/>
      <c r="AB9" s="22"/>
      <c r="AC9" s="22"/>
    </row>
    <row r="10" spans="1:40" ht="15" thickBot="1" x14ac:dyDescent="0.35">
      <c r="B10" s="36" t="s">
        <v>477</v>
      </c>
      <c r="C10" s="91" t="s">
        <v>577</v>
      </c>
      <c r="D10" s="22">
        <v>8</v>
      </c>
      <c r="E10" s="21" t="s">
        <v>15</v>
      </c>
      <c r="F10" s="34"/>
      <c r="G10" s="22" t="s">
        <v>846</v>
      </c>
      <c r="H10" s="10"/>
      <c r="I10" s="11">
        <v>22257</v>
      </c>
      <c r="J10" s="11"/>
      <c r="K10" s="47" t="str">
        <f t="shared" ca="1" si="0"/>
        <v>64год 10мес 13ден</v>
      </c>
      <c r="L10" s="11">
        <v>44094</v>
      </c>
      <c r="M10" s="47" t="str">
        <f t="shared" ca="1" si="1"/>
        <v>Поминат рок</v>
      </c>
      <c r="N10" s="47" t="str">
        <f t="shared" ca="1" si="2"/>
        <v>SEN</v>
      </c>
      <c r="O10" s="47" t="e">
        <f t="shared" si="3"/>
        <v>#NUM!</v>
      </c>
      <c r="P10" s="10" t="s">
        <v>20</v>
      </c>
      <c r="Q10" s="10"/>
      <c r="R10" s="128">
        <v>712960450000</v>
      </c>
      <c r="V10" s="97"/>
      <c r="W10" s="97"/>
      <c r="X10" s="121"/>
      <c r="Y10" s="121"/>
      <c r="Z10" s="42"/>
      <c r="AA10" s="42"/>
      <c r="AB10" s="22"/>
      <c r="AC10" s="22"/>
    </row>
    <row r="11" spans="1:40" x14ac:dyDescent="0.3">
      <c r="B11" s="25" t="s">
        <v>477</v>
      </c>
      <c r="C11" s="89" t="s">
        <v>577</v>
      </c>
      <c r="D11" s="22">
        <v>9</v>
      </c>
      <c r="E11" s="30" t="s">
        <v>16</v>
      </c>
      <c r="F11" s="22" t="s">
        <v>24</v>
      </c>
      <c r="G11" s="34" t="s">
        <v>847</v>
      </c>
      <c r="H11" s="4"/>
      <c r="I11" s="9">
        <v>23491</v>
      </c>
      <c r="J11" s="9"/>
      <c r="K11" s="43" t="str">
        <f t="shared" ca="1" si="0"/>
        <v>61год 5мес 26ден</v>
      </c>
      <c r="L11" s="9">
        <v>44217</v>
      </c>
      <c r="M11" s="43" t="str">
        <f t="shared" ca="1" si="1"/>
        <v>Поминат рок</v>
      </c>
      <c r="N11" s="43" t="str">
        <f t="shared" ca="1" si="2"/>
        <v>SEN</v>
      </c>
      <c r="O11" s="43" t="e">
        <f t="shared" si="3"/>
        <v>#NUM!</v>
      </c>
      <c r="P11" s="4" t="s">
        <v>21</v>
      </c>
      <c r="Q11" s="4"/>
      <c r="R11" s="129">
        <v>2404964450103</v>
      </c>
      <c r="V11" s="97"/>
      <c r="W11" s="97"/>
      <c r="X11" s="121"/>
      <c r="Y11" s="121"/>
      <c r="Z11" s="42"/>
      <c r="AA11" s="42"/>
      <c r="AB11" s="22"/>
      <c r="AC11" s="22"/>
    </row>
    <row r="12" spans="1:40" x14ac:dyDescent="0.3">
      <c r="B12" s="26" t="s">
        <v>477</v>
      </c>
      <c r="C12" s="56" t="s">
        <v>577</v>
      </c>
      <c r="D12" s="22">
        <v>10</v>
      </c>
      <c r="E12" s="21" t="s">
        <v>17</v>
      </c>
      <c r="F12" s="34" t="s">
        <v>324</v>
      </c>
      <c r="G12" s="34" t="s">
        <v>848</v>
      </c>
      <c r="H12" s="22"/>
      <c r="I12" s="3">
        <v>34697</v>
      </c>
      <c r="J12" s="3"/>
      <c r="K12" s="44" t="str">
        <f t="shared" ca="1" si="0"/>
        <v>30год 9мес 21ден</v>
      </c>
      <c r="L12" s="3">
        <v>44265</v>
      </c>
      <c r="M12" s="44" t="str">
        <f t="shared" ca="1" si="1"/>
        <v>Поминат рок</v>
      </c>
      <c r="N12" s="44" t="str">
        <f t="shared" ca="1" si="2"/>
        <v>SEN</v>
      </c>
      <c r="O12" s="44" t="e">
        <f t="shared" si="3"/>
        <v>#NUM!</v>
      </c>
      <c r="P12" s="22" t="s">
        <v>22</v>
      </c>
      <c r="Q12" s="22"/>
      <c r="R12" s="127">
        <v>2912994424013</v>
      </c>
      <c r="V12" s="97"/>
      <c r="W12" s="97"/>
      <c r="X12" s="121"/>
      <c r="Y12" s="121"/>
      <c r="Z12" s="42"/>
      <c r="AA12" s="42"/>
      <c r="AB12" s="22"/>
      <c r="AC12" s="22"/>
    </row>
    <row r="13" spans="1:40" x14ac:dyDescent="0.3">
      <c r="B13" s="26" t="s">
        <v>477</v>
      </c>
      <c r="C13" s="56" t="s">
        <v>577</v>
      </c>
      <c r="D13" s="22">
        <v>11</v>
      </c>
      <c r="E13" s="30" t="s">
        <v>25</v>
      </c>
      <c r="F13" s="22" t="s">
        <v>404</v>
      </c>
      <c r="G13" s="22" t="s">
        <v>849</v>
      </c>
      <c r="H13" s="22"/>
      <c r="I13" s="3">
        <v>36656</v>
      </c>
      <c r="J13" s="3"/>
      <c r="K13" s="44" t="str">
        <f t="shared" ca="1" si="0"/>
        <v>25год 5мес 10ден</v>
      </c>
      <c r="L13" s="3">
        <v>44078</v>
      </c>
      <c r="M13" s="44" t="str">
        <f t="shared" ca="1" si="1"/>
        <v>Поминат рок</v>
      </c>
      <c r="N13" s="44" t="str">
        <f t="shared" ca="1" si="2"/>
        <v>SEN</v>
      </c>
      <c r="O13" s="44" t="e">
        <f t="shared" si="3"/>
        <v>#NUM!</v>
      </c>
      <c r="P13" s="34" t="s">
        <v>44</v>
      </c>
      <c r="Q13" s="22"/>
      <c r="R13" s="126">
        <v>1005000440006</v>
      </c>
      <c r="V13" s="97"/>
      <c r="W13" s="97"/>
      <c r="X13" s="121"/>
      <c r="Y13" s="121"/>
      <c r="Z13" s="42"/>
      <c r="AA13" s="42"/>
      <c r="AB13" s="22"/>
      <c r="AC13" s="22"/>
    </row>
    <row r="14" spans="1:40" x14ac:dyDescent="0.3">
      <c r="B14" s="26" t="s">
        <v>477</v>
      </c>
      <c r="C14" s="56" t="s">
        <v>577</v>
      </c>
      <c r="D14" s="22">
        <v>12</v>
      </c>
      <c r="E14" s="21" t="s">
        <v>26</v>
      </c>
      <c r="F14" s="22" t="s">
        <v>43</v>
      </c>
      <c r="G14" s="22" t="s">
        <v>850</v>
      </c>
      <c r="H14" s="22"/>
      <c r="I14" s="3">
        <v>35832</v>
      </c>
      <c r="J14" s="3"/>
      <c r="K14" s="44" t="str">
        <f t="shared" ca="1" si="0"/>
        <v>27год 8мес 14ден</v>
      </c>
      <c r="L14" s="3">
        <v>44081</v>
      </c>
      <c r="M14" s="44" t="str">
        <f t="shared" ca="1" si="1"/>
        <v>Поминат рок</v>
      </c>
      <c r="N14" s="44" t="str">
        <f t="shared" ca="1" si="2"/>
        <v>SEN</v>
      </c>
      <c r="O14" s="44" t="e">
        <f t="shared" si="3"/>
        <v>#NUM!</v>
      </c>
      <c r="P14" s="22" t="s">
        <v>45</v>
      </c>
      <c r="Q14" s="22"/>
      <c r="R14" s="127">
        <v>602998490006</v>
      </c>
      <c r="V14" s="97"/>
      <c r="W14" s="97"/>
      <c r="X14" s="121"/>
      <c r="Y14" s="121"/>
      <c r="Z14" s="42"/>
      <c r="AA14" s="42"/>
      <c r="AB14" s="22"/>
      <c r="AC14" s="22"/>
    </row>
    <row r="15" spans="1:40" x14ac:dyDescent="0.3">
      <c r="B15" s="26" t="s">
        <v>477</v>
      </c>
      <c r="C15" s="56" t="s">
        <v>577</v>
      </c>
      <c r="D15" s="22">
        <v>13</v>
      </c>
      <c r="E15" s="21" t="s">
        <v>27</v>
      </c>
      <c r="F15" s="22" t="s">
        <v>43</v>
      </c>
      <c r="G15" s="22" t="s">
        <v>851</v>
      </c>
      <c r="H15" s="22"/>
      <c r="I15" s="3">
        <v>34506</v>
      </c>
      <c r="J15" s="3"/>
      <c r="K15" s="44" t="str">
        <f t="shared" ca="1" si="0"/>
        <v>31год 3мес 29ден</v>
      </c>
      <c r="L15" s="3">
        <v>44078</v>
      </c>
      <c r="M15" s="44" t="str">
        <f t="shared" ca="1" si="1"/>
        <v>Поминат рок</v>
      </c>
      <c r="N15" s="44" t="str">
        <f t="shared" ca="1" si="2"/>
        <v>SEN</v>
      </c>
      <c r="O15" s="44" t="e">
        <f t="shared" si="3"/>
        <v>#NUM!</v>
      </c>
      <c r="P15" s="22" t="s">
        <v>46</v>
      </c>
      <c r="Q15" s="22"/>
      <c r="R15" s="127">
        <v>2106994440004</v>
      </c>
      <c r="V15" s="97"/>
      <c r="W15" s="97"/>
      <c r="X15" s="121"/>
      <c r="Y15" s="121"/>
      <c r="Z15" s="42"/>
      <c r="AA15" s="42"/>
      <c r="AB15" s="22"/>
      <c r="AC15" s="22"/>
    </row>
    <row r="16" spans="1:40" x14ac:dyDescent="0.3">
      <c r="B16" s="26" t="s">
        <v>477</v>
      </c>
      <c r="C16" s="56" t="s">
        <v>577</v>
      </c>
      <c r="D16" s="22">
        <v>14</v>
      </c>
      <c r="E16" s="21" t="s">
        <v>28</v>
      </c>
      <c r="F16" s="22"/>
      <c r="G16" s="22"/>
      <c r="H16" s="22"/>
      <c r="I16" s="3">
        <v>34509</v>
      </c>
      <c r="J16" s="3"/>
      <c r="K16" s="44" t="str">
        <f t="shared" ca="1" si="0"/>
        <v>31год 3мес 26ден</v>
      </c>
      <c r="L16" s="22"/>
      <c r="M16" s="44" t="str">
        <f t="shared" ca="1" si="1"/>
        <v>Нема преглед</v>
      </c>
      <c r="N16" s="44" t="str">
        <f t="shared" ca="1" si="2"/>
        <v>SEN</v>
      </c>
      <c r="O16" s="44" t="e">
        <f t="shared" si="3"/>
        <v>#NUM!</v>
      </c>
      <c r="P16" s="22" t="s">
        <v>47</v>
      </c>
      <c r="Q16" s="22"/>
      <c r="R16" s="127">
        <v>2406994440032</v>
      </c>
      <c r="V16" s="97"/>
      <c r="W16" s="97"/>
      <c r="X16" s="121"/>
      <c r="Y16" s="121"/>
      <c r="Z16" s="42"/>
      <c r="AA16" s="42"/>
      <c r="AB16" s="22"/>
      <c r="AC16" s="22"/>
    </row>
    <row r="17" spans="2:29" x14ac:dyDescent="0.3">
      <c r="B17" s="26" t="s">
        <v>477</v>
      </c>
      <c r="C17" s="60" t="s">
        <v>577</v>
      </c>
      <c r="D17" s="10">
        <v>15</v>
      </c>
      <c r="E17" s="32" t="s">
        <v>29</v>
      </c>
      <c r="F17" s="22" t="s">
        <v>1387</v>
      </c>
      <c r="G17" s="22" t="s">
        <v>852</v>
      </c>
      <c r="H17" s="61" t="s">
        <v>209</v>
      </c>
      <c r="I17" s="3">
        <v>39376</v>
      </c>
      <c r="J17" s="3"/>
      <c r="K17" s="44" t="str">
        <f t="shared" ca="1" si="0"/>
        <v>17год 11мес 29ден</v>
      </c>
      <c r="L17" s="3">
        <v>44089</v>
      </c>
      <c r="M17" s="44" t="str">
        <f t="shared" ca="1" si="1"/>
        <v>Поминат рок</v>
      </c>
      <c r="N17" s="44" t="str">
        <f t="shared" ca="1" si="2"/>
        <v>U-18</v>
      </c>
      <c r="O17" s="44" t="e">
        <f t="shared" si="3"/>
        <v>#NUM!</v>
      </c>
      <c r="P17" s="22"/>
      <c r="Q17" s="22"/>
      <c r="R17" s="127">
        <v>2110007440003</v>
      </c>
      <c r="V17" s="97"/>
      <c r="W17" s="97"/>
      <c r="X17" s="121"/>
      <c r="Y17" s="121"/>
      <c r="Z17" s="42"/>
      <c r="AA17" s="42"/>
      <c r="AB17" s="22"/>
      <c r="AC17" s="22"/>
    </row>
    <row r="18" spans="2:29" x14ac:dyDescent="0.3">
      <c r="B18" s="26" t="s">
        <v>583</v>
      </c>
      <c r="C18" s="56" t="s">
        <v>577</v>
      </c>
      <c r="D18" s="34">
        <v>16</v>
      </c>
      <c r="E18" s="30" t="s">
        <v>30</v>
      </c>
      <c r="F18" s="34" t="s">
        <v>672</v>
      </c>
      <c r="G18" s="22" t="s">
        <v>853</v>
      </c>
      <c r="H18" s="22"/>
      <c r="I18" s="3">
        <v>31472</v>
      </c>
      <c r="J18" s="3"/>
      <c r="K18" s="44" t="str">
        <f t="shared" ca="1" si="0"/>
        <v>39год 7мес 19ден</v>
      </c>
      <c r="L18" s="3">
        <v>43727</v>
      </c>
      <c r="M18" s="44" t="str">
        <f t="shared" ca="1" si="1"/>
        <v>Поминат рок</v>
      </c>
      <c r="N18" s="44" t="str">
        <f t="shared" ca="1" si="2"/>
        <v>SEN</v>
      </c>
      <c r="O18" s="44" t="e">
        <f t="shared" si="3"/>
        <v>#NUM!</v>
      </c>
      <c r="P18" s="22"/>
      <c r="Q18" s="22"/>
      <c r="R18" s="127">
        <v>103986742038</v>
      </c>
      <c r="V18" s="97"/>
      <c r="W18" s="97"/>
      <c r="X18" s="121"/>
      <c r="Y18" s="121"/>
      <c r="Z18" s="42"/>
      <c r="AA18" s="42"/>
      <c r="AB18" s="22"/>
      <c r="AC18" s="22"/>
    </row>
    <row r="19" spans="2:29" x14ac:dyDescent="0.3">
      <c r="B19" s="26" t="s">
        <v>477</v>
      </c>
      <c r="C19" s="56" t="s">
        <v>577</v>
      </c>
      <c r="D19" s="22">
        <v>17</v>
      </c>
      <c r="E19" s="21" t="s">
        <v>31</v>
      </c>
      <c r="F19" s="22" t="s">
        <v>588</v>
      </c>
      <c r="G19" s="22" t="s">
        <v>854</v>
      </c>
      <c r="H19" s="22"/>
      <c r="I19" s="3">
        <v>25670</v>
      </c>
      <c r="J19" s="3"/>
      <c r="K19" s="44" t="str">
        <f t="shared" ca="1" si="0"/>
        <v>55год 6мес 8ден</v>
      </c>
      <c r="L19" s="3">
        <v>44077</v>
      </c>
      <c r="M19" s="44" t="str">
        <f t="shared" ca="1" si="1"/>
        <v>Поминат рок</v>
      </c>
      <c r="N19" s="44" t="str">
        <f t="shared" ca="1" si="2"/>
        <v>SEN</v>
      </c>
      <c r="O19" s="44" t="e">
        <f t="shared" si="3"/>
        <v>#NUM!</v>
      </c>
      <c r="P19" s="22" t="s">
        <v>48</v>
      </c>
      <c r="Q19" s="22"/>
      <c r="R19" s="127">
        <v>1204970440028</v>
      </c>
      <c r="V19" s="97"/>
      <c r="W19" s="97"/>
      <c r="X19" s="121"/>
      <c r="Y19" s="121"/>
      <c r="Z19" s="42"/>
      <c r="AA19" s="42"/>
      <c r="AB19" s="22"/>
      <c r="AC19" s="22"/>
    </row>
    <row r="20" spans="2:29" x14ac:dyDescent="0.3">
      <c r="B20" s="26" t="s">
        <v>477</v>
      </c>
      <c r="C20" s="56" t="s">
        <v>577</v>
      </c>
      <c r="D20" s="22">
        <v>18</v>
      </c>
      <c r="E20" s="21" t="s">
        <v>32</v>
      </c>
      <c r="F20" s="22"/>
      <c r="G20" s="22"/>
      <c r="H20" s="22"/>
      <c r="I20" s="3">
        <v>38231</v>
      </c>
      <c r="J20" s="3"/>
      <c r="K20" s="44" t="str">
        <f t="shared" ca="1" si="0"/>
        <v>21год 1мес 19ден</v>
      </c>
      <c r="L20" s="3">
        <v>43731</v>
      </c>
      <c r="M20" s="44" t="str">
        <f t="shared" ca="1" si="1"/>
        <v>Поминат рок</v>
      </c>
      <c r="N20" s="44" t="str">
        <f t="shared" ca="1" si="2"/>
        <v>SEN</v>
      </c>
      <c r="O20" s="44" t="e">
        <f t="shared" si="3"/>
        <v>#NUM!</v>
      </c>
      <c r="P20" s="22"/>
      <c r="Q20" s="22"/>
      <c r="R20" s="127"/>
      <c r="V20" s="97"/>
      <c r="W20" s="97"/>
      <c r="X20" s="121"/>
      <c r="Y20" s="121"/>
      <c r="Z20" s="42"/>
      <c r="AA20" s="42"/>
      <c r="AB20" s="22"/>
      <c r="AC20" s="22"/>
    </row>
    <row r="21" spans="2:29" x14ac:dyDescent="0.3">
      <c r="B21" s="26" t="s">
        <v>477</v>
      </c>
      <c r="C21" s="56" t="s">
        <v>577</v>
      </c>
      <c r="D21" s="22">
        <v>19</v>
      </c>
      <c r="E21" s="30" t="s">
        <v>33</v>
      </c>
      <c r="F21" s="34"/>
      <c r="G21" s="34"/>
      <c r="H21" s="22"/>
      <c r="I21" s="3">
        <v>38535</v>
      </c>
      <c r="J21" s="3"/>
      <c r="K21" s="44" t="str">
        <f t="shared" ca="1" si="0"/>
        <v>20год 3мес 18ден</v>
      </c>
      <c r="L21" s="3">
        <v>43546</v>
      </c>
      <c r="M21" s="44" t="str">
        <f t="shared" ca="1" si="1"/>
        <v>Поминат рок</v>
      </c>
      <c r="N21" s="44" t="str">
        <f t="shared" ca="1" si="2"/>
        <v>U-21</v>
      </c>
      <c r="O21" s="44" t="e">
        <f t="shared" si="3"/>
        <v>#NUM!</v>
      </c>
      <c r="P21" s="22"/>
      <c r="Q21" s="22"/>
      <c r="R21" s="127">
        <v>207005440010</v>
      </c>
      <c r="V21" s="97"/>
      <c r="W21" s="97"/>
      <c r="X21" s="121"/>
      <c r="Y21" s="121"/>
      <c r="Z21" s="42"/>
      <c r="AA21" s="42"/>
      <c r="AB21" s="22"/>
      <c r="AC21" s="22"/>
    </row>
    <row r="22" spans="2:29" x14ac:dyDescent="0.3">
      <c r="B22" s="26" t="s">
        <v>478</v>
      </c>
      <c r="C22" s="56" t="s">
        <v>577</v>
      </c>
      <c r="D22" s="22">
        <v>20</v>
      </c>
      <c r="E22" s="30" t="s">
        <v>34</v>
      </c>
      <c r="F22" s="22"/>
      <c r="G22" s="34" t="s">
        <v>855</v>
      </c>
      <c r="H22" s="22"/>
      <c r="I22" s="3">
        <v>39329</v>
      </c>
      <c r="J22" s="3"/>
      <c r="K22" s="44" t="str">
        <f t="shared" ca="1" si="0"/>
        <v>18год 1мес 16ден</v>
      </c>
      <c r="L22" s="3">
        <v>44092</v>
      </c>
      <c r="M22" s="44" t="str">
        <f t="shared" ca="1" si="1"/>
        <v>Поминат рок</v>
      </c>
      <c r="N22" s="44" t="str">
        <f t="shared" ca="1" si="2"/>
        <v>U-21</v>
      </c>
      <c r="O22" s="44" t="e">
        <f t="shared" si="3"/>
        <v>#NUM!</v>
      </c>
      <c r="P22" s="22"/>
      <c r="Q22" s="22"/>
      <c r="R22" s="127">
        <v>409007445003</v>
      </c>
      <c r="V22" s="97"/>
      <c r="W22" s="97"/>
      <c r="X22" s="121"/>
      <c r="Y22" s="121"/>
      <c r="Z22" s="42"/>
      <c r="AA22" s="42"/>
      <c r="AB22" s="22"/>
      <c r="AC22" s="22"/>
    </row>
    <row r="23" spans="2:29" x14ac:dyDescent="0.3">
      <c r="B23" s="26" t="s">
        <v>477</v>
      </c>
      <c r="C23" s="56" t="s">
        <v>577</v>
      </c>
      <c r="D23" s="22">
        <v>21</v>
      </c>
      <c r="E23" s="30" t="s">
        <v>35</v>
      </c>
      <c r="F23" s="34"/>
      <c r="G23" s="34" t="s">
        <v>856</v>
      </c>
      <c r="H23" s="22"/>
      <c r="I23" s="3">
        <v>39414</v>
      </c>
      <c r="J23" s="3"/>
      <c r="K23" s="44" t="str">
        <f t="shared" ca="1" si="0"/>
        <v>17год 10мес 22ден</v>
      </c>
      <c r="L23" s="3">
        <v>44095</v>
      </c>
      <c r="M23" s="44" t="str">
        <f t="shared" ca="1" si="1"/>
        <v>Поминат рок</v>
      </c>
      <c r="N23" s="44" t="str">
        <f t="shared" ca="1" si="2"/>
        <v>U-18</v>
      </c>
      <c r="O23" s="44" t="e">
        <f t="shared" si="3"/>
        <v>#NUM!</v>
      </c>
      <c r="P23" s="22"/>
      <c r="Q23" s="22"/>
      <c r="R23" s="127">
        <v>2811007440001</v>
      </c>
      <c r="V23" s="97"/>
      <c r="W23" s="97"/>
      <c r="X23" s="121"/>
      <c r="Y23" s="121"/>
      <c r="Z23" s="42"/>
      <c r="AA23" s="42"/>
      <c r="AB23" s="22"/>
      <c r="AC23" s="22"/>
    </row>
    <row r="24" spans="2:29" x14ac:dyDescent="0.3">
      <c r="B24" s="26" t="s">
        <v>477</v>
      </c>
      <c r="C24" s="56" t="s">
        <v>577</v>
      </c>
      <c r="D24" s="22">
        <v>22</v>
      </c>
      <c r="E24" s="30" t="s">
        <v>36</v>
      </c>
      <c r="F24" s="34"/>
      <c r="G24" s="34"/>
      <c r="H24" s="22"/>
      <c r="I24" s="3">
        <v>40518</v>
      </c>
      <c r="J24" s="3"/>
      <c r="K24" s="44" t="str">
        <f t="shared" ca="1" si="0"/>
        <v>14год 10мес 14ден</v>
      </c>
      <c r="L24" s="3">
        <v>43752</v>
      </c>
      <c r="M24" s="44" t="str">
        <f t="shared" ca="1" si="1"/>
        <v>Поминат рок</v>
      </c>
      <c r="N24" s="44" t="str">
        <f t="shared" ca="1" si="2"/>
        <v>U-15</v>
      </c>
      <c r="O24" s="44" t="e">
        <f t="shared" si="3"/>
        <v>#NUM!</v>
      </c>
      <c r="P24" s="22"/>
      <c r="Q24" s="22"/>
      <c r="R24" s="127">
        <v>612010440004</v>
      </c>
      <c r="V24" s="97"/>
      <c r="W24" s="97"/>
      <c r="X24" s="121"/>
      <c r="Y24" s="121"/>
      <c r="Z24" s="42"/>
      <c r="AA24" s="42"/>
      <c r="AB24" s="22"/>
      <c r="AC24" s="22"/>
    </row>
    <row r="25" spans="2:29" x14ac:dyDescent="0.3">
      <c r="B25" s="26" t="s">
        <v>477</v>
      </c>
      <c r="C25" s="56" t="s">
        <v>577</v>
      </c>
      <c r="D25" s="34">
        <v>23</v>
      </c>
      <c r="E25" s="30" t="s">
        <v>37</v>
      </c>
      <c r="F25" s="34"/>
      <c r="G25" s="34"/>
      <c r="H25" s="22"/>
      <c r="I25" s="3">
        <v>38369</v>
      </c>
      <c r="J25" s="3"/>
      <c r="K25" s="44" t="str">
        <f t="shared" ca="1" si="0"/>
        <v>20год 9мес 3ден</v>
      </c>
      <c r="L25" s="3">
        <v>43754</v>
      </c>
      <c r="M25" s="44" t="str">
        <f t="shared" ca="1" si="1"/>
        <v>Поминат рок</v>
      </c>
      <c r="N25" s="44" t="str">
        <f t="shared" ca="1" si="2"/>
        <v>U-21</v>
      </c>
      <c r="O25" s="44" t="e">
        <f t="shared" si="3"/>
        <v>#NUM!</v>
      </c>
      <c r="P25" s="22"/>
      <c r="Q25" s="22"/>
      <c r="R25" s="127"/>
      <c r="V25" s="97"/>
      <c r="W25" s="97"/>
      <c r="X25" s="121"/>
      <c r="Y25" s="121"/>
      <c r="Z25" s="42"/>
      <c r="AA25" s="42"/>
      <c r="AB25" s="22"/>
      <c r="AC25" s="22"/>
    </row>
    <row r="26" spans="2:29" ht="15" thickBot="1" x14ac:dyDescent="0.35">
      <c r="B26" s="36" t="s">
        <v>477</v>
      </c>
      <c r="C26" s="91" t="s">
        <v>577</v>
      </c>
      <c r="D26" s="22">
        <v>24</v>
      </c>
      <c r="E26" s="30" t="s">
        <v>38</v>
      </c>
      <c r="F26" s="34"/>
      <c r="G26" s="34"/>
      <c r="H26" s="10"/>
      <c r="I26" s="11">
        <v>39664</v>
      </c>
      <c r="J26" s="11"/>
      <c r="K26" s="47" t="str">
        <f t="shared" ca="1" si="0"/>
        <v>17год 2мес 16ден</v>
      </c>
      <c r="L26" s="11">
        <v>43748</v>
      </c>
      <c r="M26" s="47" t="str">
        <f t="shared" ca="1" si="1"/>
        <v>Поминат рок</v>
      </c>
      <c r="N26" s="47" t="str">
        <f t="shared" ca="1" si="2"/>
        <v>U-18</v>
      </c>
      <c r="O26" s="47" t="e">
        <f t="shared" si="3"/>
        <v>#NUM!</v>
      </c>
      <c r="P26" s="10"/>
      <c r="Q26" s="10"/>
      <c r="R26" s="128"/>
      <c r="V26" s="97"/>
      <c r="W26" s="97"/>
      <c r="X26" s="121"/>
      <c r="Y26" s="121"/>
      <c r="Z26" s="42"/>
      <c r="AA26" s="42"/>
      <c r="AB26" s="22"/>
      <c r="AC26" s="22"/>
    </row>
    <row r="27" spans="2:29" x14ac:dyDescent="0.3">
      <c r="B27" s="25" t="s">
        <v>477</v>
      </c>
      <c r="C27" s="89"/>
      <c r="D27" s="34">
        <v>25</v>
      </c>
      <c r="E27" s="30" t="s">
        <v>39</v>
      </c>
      <c r="F27" s="34"/>
      <c r="G27" s="34"/>
      <c r="H27" s="4"/>
      <c r="I27" s="9">
        <v>38387</v>
      </c>
      <c r="J27" s="9"/>
      <c r="K27" s="43" t="str">
        <f t="shared" ca="1" si="0"/>
        <v>20год 8мес 16ден</v>
      </c>
      <c r="L27" s="9">
        <v>43769</v>
      </c>
      <c r="M27" s="43" t="str">
        <f t="shared" ca="1" si="1"/>
        <v>Поминат рок</v>
      </c>
      <c r="N27" s="43" t="str">
        <f t="shared" ca="1" si="2"/>
        <v>U-21</v>
      </c>
      <c r="O27" s="43" t="e">
        <f t="shared" si="3"/>
        <v>#NUM!</v>
      </c>
      <c r="P27" s="4"/>
      <c r="Q27" s="4"/>
      <c r="R27" s="129"/>
      <c r="V27" s="97"/>
      <c r="W27" s="97"/>
      <c r="X27" s="121"/>
      <c r="Y27" s="121"/>
      <c r="Z27" s="42"/>
      <c r="AA27" s="42"/>
      <c r="AB27" s="22"/>
      <c r="AC27" s="22"/>
    </row>
    <row r="28" spans="2:29" x14ac:dyDescent="0.3">
      <c r="B28" s="26" t="s">
        <v>478</v>
      </c>
      <c r="C28" s="56" t="s">
        <v>577</v>
      </c>
      <c r="D28" s="22">
        <v>26</v>
      </c>
      <c r="E28" s="21" t="s">
        <v>41</v>
      </c>
      <c r="F28" s="22"/>
      <c r="G28" s="22" t="s">
        <v>857</v>
      </c>
      <c r="H28" s="22"/>
      <c r="I28" s="3">
        <v>37838</v>
      </c>
      <c r="J28" s="3"/>
      <c r="K28" s="44" t="str">
        <f t="shared" ca="1" si="0"/>
        <v>22год 2мес 15ден</v>
      </c>
      <c r="L28" s="3">
        <v>43556</v>
      </c>
      <c r="M28" s="44" t="str">
        <f t="shared" ca="1" si="1"/>
        <v>Поминат рок</v>
      </c>
      <c r="N28" s="44" t="str">
        <f t="shared" ca="1" si="2"/>
        <v>SEN</v>
      </c>
      <c r="O28" s="44" t="e">
        <f t="shared" si="3"/>
        <v>#NUM!</v>
      </c>
      <c r="P28" s="22"/>
      <c r="Q28" s="22"/>
      <c r="R28" s="127">
        <v>508003445015</v>
      </c>
      <c r="V28" s="97"/>
      <c r="W28" s="97"/>
      <c r="X28" s="121"/>
      <c r="Y28" s="121"/>
      <c r="Z28" s="42"/>
      <c r="AA28" s="42"/>
      <c r="AB28" s="22"/>
      <c r="AC28" s="22"/>
    </row>
    <row r="29" spans="2:29" x14ac:dyDescent="0.3">
      <c r="B29" s="26" t="s">
        <v>477</v>
      </c>
      <c r="C29" s="56"/>
      <c r="D29" s="22">
        <v>27</v>
      </c>
      <c r="E29" s="21" t="s">
        <v>42</v>
      </c>
      <c r="F29" s="22"/>
      <c r="G29" s="22"/>
      <c r="H29" s="22"/>
      <c r="I29" s="3">
        <v>38332</v>
      </c>
      <c r="J29" s="3"/>
      <c r="K29" s="44" t="str">
        <f t="shared" ca="1" si="0"/>
        <v>20год 10мес 9ден</v>
      </c>
      <c r="L29" s="22"/>
      <c r="M29" s="44" t="str">
        <f t="shared" ca="1" si="1"/>
        <v>Нема преглед</v>
      </c>
      <c r="N29" s="44" t="str">
        <f t="shared" ca="1" si="2"/>
        <v>U-21</v>
      </c>
      <c r="O29" s="44" t="e">
        <f t="shared" si="3"/>
        <v>#NUM!</v>
      </c>
      <c r="P29" s="22"/>
      <c r="Q29" s="22"/>
      <c r="R29" s="127">
        <v>1112004440044</v>
      </c>
      <c r="V29" s="97"/>
      <c r="W29" s="97"/>
      <c r="X29" s="121"/>
      <c r="Y29" s="121"/>
      <c r="Z29" s="42"/>
      <c r="AA29" s="42"/>
      <c r="AB29" s="22"/>
      <c r="AC29" s="22"/>
    </row>
    <row r="30" spans="2:29" ht="15" thickBot="1" x14ac:dyDescent="0.35">
      <c r="B30" s="36" t="s">
        <v>477</v>
      </c>
      <c r="C30" s="91" t="s">
        <v>577</v>
      </c>
      <c r="D30" s="10">
        <v>28</v>
      </c>
      <c r="E30" s="32" t="s">
        <v>463</v>
      </c>
      <c r="F30" s="10"/>
      <c r="G30" s="10" t="s">
        <v>858</v>
      </c>
      <c r="H30" s="10"/>
      <c r="I30" s="11">
        <v>34498</v>
      </c>
      <c r="J30" s="11"/>
      <c r="K30" s="47" t="str">
        <f t="shared" ca="1" si="0"/>
        <v>31год 4мес 7ден</v>
      </c>
      <c r="L30" s="11">
        <v>43741</v>
      </c>
      <c r="M30" s="47" t="str">
        <f t="shared" ca="1" si="1"/>
        <v>Поминат рок</v>
      </c>
      <c r="N30" s="47" t="str">
        <f t="shared" ca="1" si="2"/>
        <v>SEN</v>
      </c>
      <c r="O30" s="47" t="e">
        <f t="shared" si="3"/>
        <v>#NUM!</v>
      </c>
      <c r="P30" s="10"/>
      <c r="Q30" s="10"/>
      <c r="R30" s="128"/>
      <c r="V30" s="97"/>
      <c r="W30" s="97"/>
      <c r="X30" s="121"/>
      <c r="Y30" s="121"/>
      <c r="Z30" s="42"/>
      <c r="AA30" s="42"/>
      <c r="AB30" s="22"/>
      <c r="AC30" s="22"/>
    </row>
    <row r="31" spans="2:29" x14ac:dyDescent="0.3">
      <c r="B31" s="25" t="s">
        <v>477</v>
      </c>
      <c r="C31" s="89" t="s">
        <v>577</v>
      </c>
      <c r="D31" s="4">
        <v>29</v>
      </c>
      <c r="E31" s="31" t="s">
        <v>465</v>
      </c>
      <c r="F31" s="4"/>
      <c r="G31" s="4"/>
      <c r="H31" s="4"/>
      <c r="I31" s="9">
        <v>39070</v>
      </c>
      <c r="J31" s="9"/>
      <c r="K31" s="43" t="str">
        <f t="shared" ca="1" si="0"/>
        <v>18год 10мес 1ден</v>
      </c>
      <c r="L31" s="9">
        <v>44088</v>
      </c>
      <c r="M31" s="43" t="str">
        <f t="shared" ca="1" si="1"/>
        <v>Поминат рок</v>
      </c>
      <c r="N31" s="43" t="str">
        <f t="shared" ca="1" si="2"/>
        <v>U-21</v>
      </c>
      <c r="O31" s="43" t="e">
        <f t="shared" si="3"/>
        <v>#NUM!</v>
      </c>
      <c r="P31" s="4"/>
      <c r="Q31" s="4"/>
      <c r="R31" s="129"/>
      <c r="V31" s="97"/>
      <c r="W31" s="97"/>
      <c r="X31" s="121"/>
      <c r="Y31" s="121"/>
      <c r="Z31" s="42"/>
      <c r="AA31" s="42"/>
      <c r="AB31" s="22"/>
      <c r="AC31" s="22"/>
    </row>
    <row r="32" spans="2:29" x14ac:dyDescent="0.3">
      <c r="B32" s="26" t="s">
        <v>583</v>
      </c>
      <c r="C32" s="56"/>
      <c r="D32" s="34">
        <v>30</v>
      </c>
      <c r="E32" s="30" t="s">
        <v>49</v>
      </c>
      <c r="F32" s="22"/>
      <c r="G32" s="22"/>
      <c r="H32" s="22"/>
      <c r="I32" s="52">
        <v>35213</v>
      </c>
      <c r="J32" s="52"/>
      <c r="K32" s="44" t="str">
        <f t="shared" ca="1" si="0"/>
        <v>29год 4мес 22ден</v>
      </c>
      <c r="L32" s="3">
        <v>43726</v>
      </c>
      <c r="M32" s="44" t="str">
        <f t="shared" ca="1" si="1"/>
        <v>Поминат рок</v>
      </c>
      <c r="N32" s="44" t="str">
        <f t="shared" ca="1" si="2"/>
        <v>SEN</v>
      </c>
      <c r="O32" s="44" t="e">
        <f t="shared" si="3"/>
        <v>#NUM!</v>
      </c>
      <c r="P32" s="22"/>
      <c r="Q32" s="22"/>
      <c r="R32" s="130"/>
      <c r="V32" s="97"/>
      <c r="W32" s="97"/>
      <c r="X32" s="121"/>
      <c r="Y32" s="121"/>
      <c r="Z32" s="42"/>
      <c r="AA32" s="42"/>
      <c r="AB32" s="22"/>
      <c r="AC32" s="22"/>
    </row>
    <row r="33" spans="2:29" x14ac:dyDescent="0.3">
      <c r="B33" s="26" t="s">
        <v>477</v>
      </c>
      <c r="C33" s="56" t="s">
        <v>577</v>
      </c>
      <c r="D33" s="22">
        <v>31</v>
      </c>
      <c r="E33" s="21" t="s">
        <v>50</v>
      </c>
      <c r="F33" s="22" t="s">
        <v>742</v>
      </c>
      <c r="G33" s="22" t="s">
        <v>859</v>
      </c>
      <c r="H33" s="22"/>
      <c r="I33" s="3">
        <v>31501</v>
      </c>
      <c r="J33" s="3"/>
      <c r="K33" s="44" t="str">
        <f t="shared" ca="1" si="0"/>
        <v>39год 6мес 20ден</v>
      </c>
      <c r="L33" s="3">
        <v>44081</v>
      </c>
      <c r="M33" s="44" t="str">
        <f t="shared" ca="1" si="1"/>
        <v>Поминат рок</v>
      </c>
      <c r="N33" s="44" t="str">
        <f t="shared" ca="1" si="2"/>
        <v>SEN</v>
      </c>
      <c r="O33" s="44" t="e">
        <f t="shared" si="3"/>
        <v>#NUM!</v>
      </c>
      <c r="P33" s="22"/>
      <c r="Q33" s="22"/>
      <c r="R33" s="130"/>
      <c r="V33" s="97"/>
      <c r="W33" s="97"/>
      <c r="X33" s="121"/>
      <c r="Y33" s="121"/>
      <c r="Z33" s="42"/>
      <c r="AA33" s="42"/>
      <c r="AB33" s="22"/>
      <c r="AC33" s="22"/>
    </row>
    <row r="34" spans="2:29" x14ac:dyDescent="0.3">
      <c r="B34" s="26" t="s">
        <v>477</v>
      </c>
      <c r="C34" s="56" t="s">
        <v>577</v>
      </c>
      <c r="D34" s="22">
        <v>32</v>
      </c>
      <c r="E34" s="21" t="s">
        <v>51</v>
      </c>
      <c r="F34" s="22" t="s">
        <v>588</v>
      </c>
      <c r="G34" s="22" t="s">
        <v>860</v>
      </c>
      <c r="H34" s="22"/>
      <c r="I34" s="3">
        <v>21847</v>
      </c>
      <c r="J34" s="3"/>
      <c r="K34" s="44" t="str">
        <f t="shared" ca="1" si="0"/>
        <v>65год 11мес 26ден</v>
      </c>
      <c r="L34" s="3">
        <v>44089</v>
      </c>
      <c r="M34" s="44" t="str">
        <f t="shared" ca="1" si="1"/>
        <v>Поминат рок</v>
      </c>
      <c r="N34" s="44" t="str">
        <f t="shared" ca="1" si="2"/>
        <v>SEN</v>
      </c>
      <c r="O34" s="44" t="e">
        <f t="shared" si="3"/>
        <v>#NUM!</v>
      </c>
      <c r="P34" s="22"/>
      <c r="Q34" s="22"/>
      <c r="R34" s="130"/>
      <c r="V34" s="97"/>
      <c r="W34" s="97"/>
      <c r="X34" s="121"/>
      <c r="Y34" s="121"/>
      <c r="Z34" s="42"/>
      <c r="AA34" s="42"/>
      <c r="AB34" s="22"/>
      <c r="AC34" s="22"/>
    </row>
    <row r="35" spans="2:29" x14ac:dyDescent="0.3">
      <c r="B35" s="26" t="s">
        <v>477</v>
      </c>
      <c r="C35" s="56" t="s">
        <v>577</v>
      </c>
      <c r="D35" s="22">
        <v>33</v>
      </c>
      <c r="E35" s="21" t="s">
        <v>52</v>
      </c>
      <c r="F35" s="22" t="s">
        <v>43</v>
      </c>
      <c r="G35" s="22" t="s">
        <v>861</v>
      </c>
      <c r="H35" s="22"/>
      <c r="I35" s="3">
        <v>27649</v>
      </c>
      <c r="J35" s="3"/>
      <c r="K35" s="44" t="str">
        <f t="shared" ca="1" si="0"/>
        <v>50год 1мес 8ден</v>
      </c>
      <c r="L35" s="3">
        <v>44090</v>
      </c>
      <c r="M35" s="44" t="str">
        <f t="shared" ca="1" si="1"/>
        <v>Поминат рок</v>
      </c>
      <c r="N35" s="44" t="str">
        <f t="shared" ca="1" si="2"/>
        <v>SEN</v>
      </c>
      <c r="O35" s="44" t="e">
        <f t="shared" si="3"/>
        <v>#NUM!</v>
      </c>
      <c r="P35" s="22"/>
      <c r="Q35" s="22"/>
      <c r="R35" s="130"/>
      <c r="V35" s="97"/>
      <c r="W35" s="97"/>
      <c r="X35" s="121"/>
      <c r="Y35" s="121"/>
      <c r="Z35" s="42"/>
      <c r="AA35" s="42"/>
      <c r="AB35" s="22"/>
      <c r="AC35" s="22"/>
    </row>
    <row r="36" spans="2:29" x14ac:dyDescent="0.3">
      <c r="B36" s="26" t="s">
        <v>477</v>
      </c>
      <c r="C36" s="56" t="s">
        <v>577</v>
      </c>
      <c r="D36" s="22">
        <v>34</v>
      </c>
      <c r="E36" s="108" t="s">
        <v>53</v>
      </c>
      <c r="F36" s="22"/>
      <c r="G36" s="22" t="s">
        <v>65</v>
      </c>
      <c r="H36" s="22"/>
      <c r="I36" s="114" t="s">
        <v>65</v>
      </c>
      <c r="J36" s="114"/>
      <c r="K36" s="44" t="e">
        <f t="shared" ca="1" si="0"/>
        <v>#VALUE!</v>
      </c>
      <c r="L36" s="22"/>
      <c r="M36" s="44" t="str">
        <f t="shared" ca="1" si="1"/>
        <v>Нема преглед</v>
      </c>
      <c r="N36" s="44" t="e">
        <f t="shared" ca="1" si="2"/>
        <v>#VALUE!</v>
      </c>
      <c r="O36" s="44" t="e">
        <f t="shared" si="3"/>
        <v>#VALUE!</v>
      </c>
      <c r="P36" s="22"/>
      <c r="Q36" s="22"/>
      <c r="R36" s="130"/>
      <c r="V36" s="97"/>
      <c r="W36" s="97"/>
      <c r="X36" s="121"/>
      <c r="Y36" s="121"/>
      <c r="Z36" s="42"/>
      <c r="AA36" s="42"/>
      <c r="AB36" s="22"/>
      <c r="AC36" s="22"/>
    </row>
    <row r="37" spans="2:29" x14ac:dyDescent="0.3">
      <c r="B37" s="26" t="s">
        <v>477</v>
      </c>
      <c r="C37" s="56" t="s">
        <v>577</v>
      </c>
      <c r="D37" s="22">
        <v>35</v>
      </c>
      <c r="E37" s="30" t="s">
        <v>54</v>
      </c>
      <c r="F37" s="22" t="s">
        <v>1267</v>
      </c>
      <c r="G37" s="22" t="s">
        <v>66</v>
      </c>
      <c r="H37" s="22"/>
      <c r="I37" s="71" t="s">
        <v>66</v>
      </c>
      <c r="J37" s="71"/>
      <c r="K37" s="44" t="e">
        <f t="shared" ca="1" si="0"/>
        <v>#VALUE!</v>
      </c>
      <c r="L37" s="3">
        <v>44081</v>
      </c>
      <c r="M37" s="44" t="str">
        <f t="shared" ca="1" si="1"/>
        <v>Поминат рок</v>
      </c>
      <c r="N37" s="44" t="e">
        <f t="shared" ca="1" si="2"/>
        <v>#VALUE!</v>
      </c>
      <c r="O37" s="44" t="e">
        <f t="shared" si="3"/>
        <v>#VALUE!</v>
      </c>
      <c r="P37" s="34" t="s">
        <v>76</v>
      </c>
      <c r="Q37" s="20" t="s">
        <v>77</v>
      </c>
      <c r="R37" s="130"/>
      <c r="V37" s="97"/>
      <c r="W37" s="97"/>
      <c r="X37" s="121"/>
      <c r="Y37" s="121"/>
      <c r="Z37" s="42"/>
      <c r="AA37" s="42"/>
      <c r="AB37" s="22"/>
      <c r="AC37" s="22"/>
    </row>
    <row r="38" spans="2:29" x14ac:dyDescent="0.3">
      <c r="B38" s="26" t="s">
        <v>477</v>
      </c>
      <c r="C38" s="56" t="s">
        <v>577</v>
      </c>
      <c r="D38" s="22">
        <v>36</v>
      </c>
      <c r="E38" s="21" t="s">
        <v>501</v>
      </c>
      <c r="F38" s="22" t="s">
        <v>1298</v>
      </c>
      <c r="G38" s="22" t="s">
        <v>67</v>
      </c>
      <c r="H38" s="22"/>
      <c r="I38" s="8" t="s">
        <v>67</v>
      </c>
      <c r="J38" s="8"/>
      <c r="K38" s="44" t="e">
        <f t="shared" ca="1" si="0"/>
        <v>#VALUE!</v>
      </c>
      <c r="L38" s="3">
        <v>44075</v>
      </c>
      <c r="M38" s="44" t="str">
        <f t="shared" ca="1" si="1"/>
        <v>Поминат рок</v>
      </c>
      <c r="N38" s="44" t="e">
        <f t="shared" ca="1" si="2"/>
        <v>#VALUE!</v>
      </c>
      <c r="O38" s="44" t="e">
        <f t="shared" si="3"/>
        <v>#VALUE!</v>
      </c>
      <c r="P38" s="22"/>
      <c r="Q38" s="22"/>
      <c r="R38" s="130"/>
      <c r="V38" s="97"/>
      <c r="W38" s="97"/>
      <c r="X38" s="121"/>
      <c r="Y38" s="121"/>
      <c r="Z38" s="42"/>
      <c r="AA38" s="42"/>
      <c r="AB38" s="22"/>
      <c r="AC38" s="22"/>
    </row>
    <row r="39" spans="2:29" x14ac:dyDescent="0.3">
      <c r="B39" s="26" t="s">
        <v>477</v>
      </c>
      <c r="C39" s="56" t="s">
        <v>577</v>
      </c>
      <c r="D39" s="22">
        <v>37</v>
      </c>
      <c r="E39" s="21" t="s">
        <v>55</v>
      </c>
      <c r="F39" s="22" t="s">
        <v>1298</v>
      </c>
      <c r="G39" s="22" t="s">
        <v>862</v>
      </c>
      <c r="H39" s="22"/>
      <c r="I39" s="3">
        <v>35807</v>
      </c>
      <c r="J39" s="3"/>
      <c r="K39" s="44" t="str">
        <f t="shared" ca="1" si="0"/>
        <v>27год 9мес 8ден</v>
      </c>
      <c r="L39" s="3">
        <v>44091</v>
      </c>
      <c r="M39" s="44" t="str">
        <f t="shared" ca="1" si="1"/>
        <v>Поминат рок</v>
      </c>
      <c r="N39" s="44" t="str">
        <f t="shared" ca="1" si="2"/>
        <v>SEN</v>
      </c>
      <c r="O39" s="44" t="e">
        <f t="shared" si="3"/>
        <v>#NUM!</v>
      </c>
      <c r="P39" s="22"/>
      <c r="Q39" s="22"/>
      <c r="R39" s="130"/>
      <c r="V39" s="97"/>
      <c r="W39" s="97"/>
      <c r="X39" s="121"/>
      <c r="Y39" s="121"/>
      <c r="Z39" s="42"/>
      <c r="AA39" s="42"/>
      <c r="AB39" s="22"/>
      <c r="AC39" s="22"/>
    </row>
    <row r="40" spans="2:29" x14ac:dyDescent="0.3">
      <c r="B40" s="26" t="s">
        <v>477</v>
      </c>
      <c r="C40" s="56" t="s">
        <v>577</v>
      </c>
      <c r="D40" s="22">
        <v>38</v>
      </c>
      <c r="E40" s="21" t="s">
        <v>56</v>
      </c>
      <c r="F40" s="22"/>
      <c r="G40" s="22" t="s">
        <v>68</v>
      </c>
      <c r="H40" s="22"/>
      <c r="I40" s="8" t="s">
        <v>68</v>
      </c>
      <c r="J40" s="8"/>
      <c r="K40" s="44" t="e">
        <f t="shared" ca="1" si="0"/>
        <v>#VALUE!</v>
      </c>
      <c r="L40" s="3">
        <v>44078</v>
      </c>
      <c r="M40" s="44" t="str">
        <f t="shared" ca="1" si="1"/>
        <v>Поминат рок</v>
      </c>
      <c r="N40" s="44" t="e">
        <f t="shared" ca="1" si="2"/>
        <v>#VALUE!</v>
      </c>
      <c r="O40" s="44" t="e">
        <f t="shared" si="3"/>
        <v>#VALUE!</v>
      </c>
      <c r="P40" s="22"/>
      <c r="Q40" s="22"/>
      <c r="R40" s="130"/>
      <c r="V40" s="97"/>
      <c r="W40" s="97"/>
      <c r="X40" s="121"/>
      <c r="Y40" s="121"/>
      <c r="Z40" s="42"/>
      <c r="AA40" s="42"/>
      <c r="AB40" s="22"/>
      <c r="AC40" s="22"/>
    </row>
    <row r="41" spans="2:29" x14ac:dyDescent="0.3">
      <c r="B41" s="26" t="s">
        <v>477</v>
      </c>
      <c r="C41" s="56" t="s">
        <v>577</v>
      </c>
      <c r="D41" s="22">
        <v>39</v>
      </c>
      <c r="E41" s="21" t="s">
        <v>57</v>
      </c>
      <c r="F41" s="22"/>
      <c r="G41" s="22" t="s">
        <v>69</v>
      </c>
      <c r="H41" s="22"/>
      <c r="I41" s="8" t="s">
        <v>69</v>
      </c>
      <c r="J41" s="8"/>
      <c r="K41" s="44" t="e">
        <f t="shared" ca="1" si="0"/>
        <v>#VALUE!</v>
      </c>
      <c r="L41" s="22"/>
      <c r="M41" s="44" t="str">
        <f t="shared" ca="1" si="1"/>
        <v>Нема преглед</v>
      </c>
      <c r="N41" s="44" t="e">
        <f t="shared" ca="1" si="2"/>
        <v>#VALUE!</v>
      </c>
      <c r="O41" s="44" t="e">
        <f t="shared" si="3"/>
        <v>#VALUE!</v>
      </c>
      <c r="P41" s="22"/>
      <c r="Q41" s="22"/>
      <c r="R41" s="130"/>
      <c r="V41" s="97"/>
      <c r="W41" s="97"/>
      <c r="X41" s="121"/>
      <c r="Y41" s="121"/>
      <c r="Z41" s="42"/>
      <c r="AA41" s="42"/>
      <c r="AB41" s="22"/>
      <c r="AC41" s="22"/>
    </row>
    <row r="42" spans="2:29" x14ac:dyDescent="0.3">
      <c r="B42" s="26" t="s">
        <v>477</v>
      </c>
      <c r="C42" s="56" t="s">
        <v>577</v>
      </c>
      <c r="D42" s="22">
        <v>40</v>
      </c>
      <c r="E42" s="21" t="s">
        <v>58</v>
      </c>
      <c r="F42" s="22"/>
      <c r="G42" s="22" t="s">
        <v>863</v>
      </c>
      <c r="H42" s="22"/>
      <c r="I42" s="8" t="s">
        <v>70</v>
      </c>
      <c r="J42" s="8"/>
      <c r="K42" s="44" t="e">
        <f t="shared" ca="1" si="0"/>
        <v>#VALUE!</v>
      </c>
      <c r="L42" s="22"/>
      <c r="M42" s="44" t="str">
        <f t="shared" ca="1" si="1"/>
        <v>Нема преглед</v>
      </c>
      <c r="N42" s="44" t="e">
        <f t="shared" ca="1" si="2"/>
        <v>#VALUE!</v>
      </c>
      <c r="O42" s="44" t="e">
        <f t="shared" si="3"/>
        <v>#VALUE!</v>
      </c>
      <c r="P42" s="22"/>
      <c r="Q42" s="22"/>
      <c r="R42" s="130"/>
      <c r="V42" s="97"/>
      <c r="W42" s="97"/>
      <c r="X42" s="121"/>
      <c r="Y42" s="121"/>
      <c r="Z42" s="42"/>
      <c r="AA42" s="42"/>
      <c r="AB42" s="22"/>
      <c r="AC42" s="22"/>
    </row>
    <row r="43" spans="2:29" x14ac:dyDescent="0.3">
      <c r="B43" s="26" t="s">
        <v>477</v>
      </c>
      <c r="C43" s="56" t="s">
        <v>577</v>
      </c>
      <c r="D43" s="22">
        <v>41</v>
      </c>
      <c r="E43" s="21" t="s">
        <v>59</v>
      </c>
      <c r="F43" s="22"/>
      <c r="G43" s="22" t="s">
        <v>71</v>
      </c>
      <c r="H43" s="22"/>
      <c r="I43" s="8" t="s">
        <v>71</v>
      </c>
      <c r="J43" s="8"/>
      <c r="K43" s="44" t="e">
        <f t="shared" ca="1" si="0"/>
        <v>#VALUE!</v>
      </c>
      <c r="L43" s="22"/>
      <c r="M43" s="44" t="str">
        <f t="shared" ca="1" si="1"/>
        <v>Нема преглед</v>
      </c>
      <c r="N43" s="44" t="e">
        <f t="shared" ca="1" si="2"/>
        <v>#VALUE!</v>
      </c>
      <c r="O43" s="44" t="e">
        <f t="shared" si="3"/>
        <v>#VALUE!</v>
      </c>
      <c r="P43" s="22"/>
      <c r="Q43" s="22"/>
      <c r="R43" s="130"/>
      <c r="V43" s="97"/>
      <c r="W43" s="97"/>
      <c r="X43" s="121"/>
      <c r="Y43" s="121"/>
      <c r="Z43" s="42"/>
      <c r="AA43" s="42"/>
      <c r="AB43" s="22"/>
      <c r="AC43" s="22"/>
    </row>
    <row r="44" spans="2:29" x14ac:dyDescent="0.3">
      <c r="B44" s="26" t="s">
        <v>477</v>
      </c>
      <c r="C44" s="56" t="s">
        <v>577</v>
      </c>
      <c r="D44" s="22">
        <v>42</v>
      </c>
      <c r="E44" s="21" t="s">
        <v>60</v>
      </c>
      <c r="F44" s="22"/>
      <c r="G44" s="22" t="s">
        <v>72</v>
      </c>
      <c r="H44" s="22"/>
      <c r="I44" s="8" t="s">
        <v>72</v>
      </c>
      <c r="J44" s="8"/>
      <c r="K44" s="44" t="e">
        <f t="shared" ca="1" si="0"/>
        <v>#VALUE!</v>
      </c>
      <c r="L44" s="22"/>
      <c r="M44" s="44" t="str">
        <f t="shared" ca="1" si="1"/>
        <v>Нема преглед</v>
      </c>
      <c r="N44" s="44" t="e">
        <f t="shared" ca="1" si="2"/>
        <v>#VALUE!</v>
      </c>
      <c r="O44" s="44" t="e">
        <f t="shared" si="3"/>
        <v>#VALUE!</v>
      </c>
      <c r="P44" s="22"/>
      <c r="Q44" s="22"/>
      <c r="R44" s="130"/>
      <c r="V44" s="97"/>
      <c r="W44" s="97"/>
      <c r="X44" s="121"/>
      <c r="Y44" s="121"/>
      <c r="Z44" s="42"/>
      <c r="AA44" s="42"/>
      <c r="AB44" s="22"/>
      <c r="AC44" s="22"/>
    </row>
    <row r="45" spans="2:29" x14ac:dyDescent="0.3">
      <c r="B45" s="26" t="s">
        <v>477</v>
      </c>
      <c r="C45" s="56" t="s">
        <v>577</v>
      </c>
      <c r="D45" s="22">
        <v>43</v>
      </c>
      <c r="E45" s="21" t="s">
        <v>61</v>
      </c>
      <c r="F45" s="22"/>
      <c r="G45" s="22" t="s">
        <v>73</v>
      </c>
      <c r="H45" s="22"/>
      <c r="I45" s="8" t="s">
        <v>73</v>
      </c>
      <c r="J45" s="8"/>
      <c r="K45" s="44" t="e">
        <f t="shared" ca="1" si="0"/>
        <v>#VALUE!</v>
      </c>
      <c r="L45" s="22"/>
      <c r="M45" s="44" t="str">
        <f t="shared" ca="1" si="1"/>
        <v>Нема преглед</v>
      </c>
      <c r="N45" s="44" t="e">
        <f t="shared" ca="1" si="2"/>
        <v>#VALUE!</v>
      </c>
      <c r="O45" s="44" t="e">
        <f t="shared" si="3"/>
        <v>#VALUE!</v>
      </c>
      <c r="P45" s="22"/>
      <c r="Q45" s="22"/>
      <c r="R45" s="130"/>
      <c r="V45" s="97"/>
      <c r="W45" s="97"/>
      <c r="X45" s="121"/>
      <c r="Y45" s="121"/>
      <c r="Z45" s="42"/>
      <c r="AA45" s="42"/>
      <c r="AB45" s="22"/>
      <c r="AC45" s="22"/>
    </row>
    <row r="46" spans="2:29" x14ac:dyDescent="0.3">
      <c r="B46" s="26" t="s">
        <v>477</v>
      </c>
      <c r="C46" s="56" t="s">
        <v>577</v>
      </c>
      <c r="D46" s="22">
        <v>44</v>
      </c>
      <c r="E46" s="21" t="s">
        <v>62</v>
      </c>
      <c r="F46" s="22"/>
      <c r="G46" s="22" t="s">
        <v>74</v>
      </c>
      <c r="H46" s="22"/>
      <c r="I46" s="8" t="s">
        <v>74</v>
      </c>
      <c r="J46" s="8"/>
      <c r="K46" s="44" t="e">
        <f t="shared" ca="1" si="0"/>
        <v>#VALUE!</v>
      </c>
      <c r="L46" s="22"/>
      <c r="M46" s="44" t="str">
        <f t="shared" ca="1" si="1"/>
        <v>Нема преглед</v>
      </c>
      <c r="N46" s="44" t="e">
        <f t="shared" ca="1" si="2"/>
        <v>#VALUE!</v>
      </c>
      <c r="O46" s="44" t="e">
        <f t="shared" si="3"/>
        <v>#VALUE!</v>
      </c>
      <c r="P46" s="22"/>
      <c r="Q46" s="22"/>
      <c r="R46" s="130"/>
      <c r="V46" s="97"/>
      <c r="W46" s="97"/>
      <c r="X46" s="121"/>
      <c r="Y46" s="121"/>
      <c r="Z46" s="42"/>
      <c r="AA46" s="42"/>
      <c r="AB46" s="22"/>
      <c r="AC46" s="22"/>
    </row>
    <row r="47" spans="2:29" x14ac:dyDescent="0.3">
      <c r="B47" s="26" t="s">
        <v>477</v>
      </c>
      <c r="C47" s="56" t="s">
        <v>577</v>
      </c>
      <c r="D47" s="22">
        <v>45</v>
      </c>
      <c r="E47" s="21" t="s">
        <v>40</v>
      </c>
      <c r="F47" s="22"/>
      <c r="G47" s="22" t="s">
        <v>864</v>
      </c>
      <c r="H47" s="22"/>
      <c r="I47" s="3">
        <v>41004</v>
      </c>
      <c r="J47" s="3"/>
      <c r="K47" s="44" t="str">
        <f t="shared" ca="1" si="0"/>
        <v>13год 6мес 15ден</v>
      </c>
      <c r="L47" s="3">
        <v>43725</v>
      </c>
      <c r="M47" s="44" t="str">
        <f t="shared" ca="1" si="1"/>
        <v>Поминат рок</v>
      </c>
      <c r="N47" s="44" t="str">
        <f t="shared" ca="1" si="2"/>
        <v>U-15</v>
      </c>
      <c r="O47" s="44" t="e">
        <f t="shared" si="3"/>
        <v>#NUM!</v>
      </c>
      <c r="P47" s="22"/>
      <c r="Q47" s="22"/>
      <c r="R47" s="130"/>
      <c r="V47" s="97"/>
      <c r="W47" s="97"/>
      <c r="X47" s="121"/>
      <c r="Y47" s="121"/>
      <c r="Z47" s="42"/>
      <c r="AA47" s="42"/>
      <c r="AB47" s="22"/>
      <c r="AC47" s="22"/>
    </row>
    <row r="48" spans="2:29" x14ac:dyDescent="0.3">
      <c r="B48" s="26" t="s">
        <v>477</v>
      </c>
      <c r="C48" s="56" t="s">
        <v>577</v>
      </c>
      <c r="D48" s="22">
        <v>46</v>
      </c>
      <c r="E48" s="21" t="s">
        <v>63</v>
      </c>
      <c r="F48" s="22"/>
      <c r="G48" s="22" t="s">
        <v>75</v>
      </c>
      <c r="H48" s="22"/>
      <c r="I48" s="8" t="s">
        <v>75</v>
      </c>
      <c r="J48" s="8"/>
      <c r="K48" s="44" t="e">
        <f t="shared" ca="1" si="0"/>
        <v>#VALUE!</v>
      </c>
      <c r="L48" s="22"/>
      <c r="M48" s="44" t="str">
        <f t="shared" ca="1" si="1"/>
        <v>Нема преглед</v>
      </c>
      <c r="N48" s="44" t="e">
        <f t="shared" ca="1" si="2"/>
        <v>#VALUE!</v>
      </c>
      <c r="O48" s="44" t="e">
        <f t="shared" si="3"/>
        <v>#VALUE!</v>
      </c>
      <c r="P48" s="22"/>
      <c r="Q48" s="22"/>
      <c r="R48" s="130"/>
      <c r="V48" s="97"/>
      <c r="W48" s="97"/>
      <c r="X48" s="121"/>
      <c r="Y48" s="121"/>
      <c r="Z48" s="42"/>
      <c r="AA48" s="42"/>
      <c r="AB48" s="22"/>
      <c r="AC48" s="22"/>
    </row>
    <row r="49" spans="2:29" x14ac:dyDescent="0.3">
      <c r="B49" s="26" t="s">
        <v>477</v>
      </c>
      <c r="C49" s="60" t="s">
        <v>577</v>
      </c>
      <c r="D49" s="34">
        <v>47</v>
      </c>
      <c r="E49" s="30" t="s">
        <v>426</v>
      </c>
      <c r="F49" s="22" t="s">
        <v>1267</v>
      </c>
      <c r="G49" s="22" t="s">
        <v>865</v>
      </c>
      <c r="H49" s="61" t="s">
        <v>64</v>
      </c>
      <c r="I49" s="3">
        <v>39671</v>
      </c>
      <c r="J49" s="3"/>
      <c r="K49" s="44" t="str">
        <f t="shared" ca="1" si="0"/>
        <v>17год 2мес 9ден</v>
      </c>
      <c r="L49" s="3">
        <v>44081</v>
      </c>
      <c r="M49" s="44" t="str">
        <f t="shared" ca="1" si="1"/>
        <v>Поминат рок</v>
      </c>
      <c r="N49" s="44" t="str">
        <f t="shared" ca="1" si="2"/>
        <v>U-18</v>
      </c>
      <c r="O49" s="44" t="e">
        <f t="shared" si="3"/>
        <v>#NUM!</v>
      </c>
      <c r="P49" s="22"/>
      <c r="Q49" s="22"/>
      <c r="R49" s="130"/>
      <c r="V49" s="97"/>
      <c r="W49" s="97"/>
      <c r="X49" s="121"/>
      <c r="Y49" s="121"/>
      <c r="Z49" s="42"/>
      <c r="AA49" s="42"/>
      <c r="AB49" s="22"/>
      <c r="AC49" s="22"/>
    </row>
    <row r="50" spans="2:29" x14ac:dyDescent="0.3">
      <c r="B50" s="26" t="s">
        <v>477</v>
      </c>
      <c r="C50" s="56" t="s">
        <v>577</v>
      </c>
      <c r="D50" s="34">
        <v>48</v>
      </c>
      <c r="E50" s="30" t="s">
        <v>78</v>
      </c>
      <c r="F50" s="22"/>
      <c r="G50" s="22"/>
      <c r="H50" s="22"/>
      <c r="I50" s="18" t="s">
        <v>95</v>
      </c>
      <c r="J50" s="18"/>
      <c r="K50" s="44" t="e">
        <f t="shared" ca="1" si="0"/>
        <v>#VALUE!</v>
      </c>
      <c r="L50" s="3">
        <v>43699</v>
      </c>
      <c r="M50" s="44" t="str">
        <f t="shared" ca="1" si="1"/>
        <v>Поминат рок</v>
      </c>
      <c r="N50" s="44" t="e">
        <f t="shared" ca="1" si="2"/>
        <v>#VALUE!</v>
      </c>
      <c r="O50" s="44" t="e">
        <f t="shared" si="3"/>
        <v>#VALUE!</v>
      </c>
      <c r="P50" s="34" t="s">
        <v>89</v>
      </c>
      <c r="Q50" s="75" t="s">
        <v>83</v>
      </c>
      <c r="R50" s="131">
        <v>1303985464002</v>
      </c>
      <c r="V50" s="97"/>
      <c r="W50" s="97"/>
      <c r="X50" s="121"/>
      <c r="Y50" s="121"/>
      <c r="Z50" s="42"/>
      <c r="AA50" s="42"/>
      <c r="AB50" s="22"/>
      <c r="AC50" s="22"/>
    </row>
    <row r="51" spans="2:29" ht="16.2" customHeight="1" x14ac:dyDescent="0.3">
      <c r="B51" s="26" t="s">
        <v>477</v>
      </c>
      <c r="C51" s="56" t="s">
        <v>577</v>
      </c>
      <c r="D51" s="22">
        <v>49</v>
      </c>
      <c r="E51" s="21" t="s">
        <v>79</v>
      </c>
      <c r="F51" s="22" t="s">
        <v>100</v>
      </c>
      <c r="G51" s="22" t="s">
        <v>96</v>
      </c>
      <c r="H51" s="22"/>
      <c r="I51" s="18" t="s">
        <v>96</v>
      </c>
      <c r="J51" s="18"/>
      <c r="K51" s="44" t="e">
        <f t="shared" ca="1" si="0"/>
        <v>#VALUE!</v>
      </c>
      <c r="L51" s="3">
        <v>44085</v>
      </c>
      <c r="M51" s="44" t="str">
        <f t="shared" ca="1" si="1"/>
        <v>Поминат рок</v>
      </c>
      <c r="N51" s="44" t="e">
        <f t="shared" ca="1" si="2"/>
        <v>#VALUE!</v>
      </c>
      <c r="O51" s="44" t="e">
        <f t="shared" si="3"/>
        <v>#VALUE!</v>
      </c>
      <c r="P51" s="22" t="s">
        <v>90</v>
      </c>
      <c r="Q51" s="17" t="s">
        <v>84</v>
      </c>
      <c r="R51" s="132">
        <v>708998464008</v>
      </c>
      <c r="V51" s="97"/>
      <c r="W51" s="97"/>
      <c r="X51" s="121"/>
      <c r="Y51" s="121"/>
      <c r="Z51" s="42"/>
      <c r="AA51" s="42"/>
      <c r="AB51" s="22"/>
      <c r="AC51" s="22"/>
    </row>
    <row r="52" spans="2:29" x14ac:dyDescent="0.3">
      <c r="B52" s="26" t="s">
        <v>477</v>
      </c>
      <c r="C52" s="56"/>
      <c r="D52" s="22">
        <v>50</v>
      </c>
      <c r="E52" s="21" t="s">
        <v>80</v>
      </c>
      <c r="F52" s="22" t="s">
        <v>100</v>
      </c>
      <c r="G52" s="22" t="s">
        <v>97</v>
      </c>
      <c r="H52" s="22"/>
      <c r="I52" s="18" t="s">
        <v>97</v>
      </c>
      <c r="J52" s="18"/>
      <c r="K52" s="44" t="e">
        <f t="shared" ca="1" si="0"/>
        <v>#VALUE!</v>
      </c>
      <c r="L52" s="3">
        <v>43699</v>
      </c>
      <c r="M52" s="44" t="str">
        <f t="shared" ca="1" si="1"/>
        <v>Поминат рок</v>
      </c>
      <c r="N52" s="44" t="e">
        <f t="shared" ca="1" si="2"/>
        <v>#VALUE!</v>
      </c>
      <c r="O52" s="44" t="e">
        <f t="shared" si="3"/>
        <v>#VALUE!</v>
      </c>
      <c r="P52" s="22" t="s">
        <v>91</v>
      </c>
      <c r="Q52" s="17" t="s">
        <v>85</v>
      </c>
      <c r="R52" s="132">
        <v>512969464013</v>
      </c>
      <c r="V52" s="97"/>
      <c r="W52" s="97"/>
      <c r="X52" s="121"/>
      <c r="Y52" s="121"/>
      <c r="Z52" s="42"/>
      <c r="AA52" s="42"/>
      <c r="AB52" s="22"/>
      <c r="AC52" s="22"/>
    </row>
    <row r="53" spans="2:29" x14ac:dyDescent="0.3">
      <c r="B53" s="26" t="s">
        <v>477</v>
      </c>
      <c r="C53" s="56"/>
      <c r="D53" s="22">
        <v>51</v>
      </c>
      <c r="E53" s="21" t="s">
        <v>81</v>
      </c>
      <c r="F53" s="22" t="s">
        <v>100</v>
      </c>
      <c r="G53" s="22" t="s">
        <v>866</v>
      </c>
      <c r="H53" s="22"/>
      <c r="I53" s="18" t="s">
        <v>98</v>
      </c>
      <c r="J53" s="18"/>
      <c r="K53" s="44" t="e">
        <f t="shared" ca="1" si="0"/>
        <v>#VALUE!</v>
      </c>
      <c r="L53" s="3">
        <v>43699</v>
      </c>
      <c r="M53" s="44" t="str">
        <f t="shared" ca="1" si="1"/>
        <v>Поминат рок</v>
      </c>
      <c r="N53" s="44" t="e">
        <f t="shared" ca="1" si="2"/>
        <v>#VALUE!</v>
      </c>
      <c r="O53" s="44" t="e">
        <f t="shared" si="3"/>
        <v>#VALUE!</v>
      </c>
      <c r="P53" s="22" t="s">
        <v>92</v>
      </c>
      <c r="Q53" s="17" t="s">
        <v>86</v>
      </c>
      <c r="R53" s="133">
        <v>2006980464003</v>
      </c>
      <c r="V53" s="97"/>
      <c r="W53" s="97"/>
      <c r="X53" s="121"/>
      <c r="Y53" s="121"/>
      <c r="Z53" s="42"/>
      <c r="AA53" s="42"/>
      <c r="AB53" s="22"/>
      <c r="AC53" s="22"/>
    </row>
    <row r="54" spans="2:29" x14ac:dyDescent="0.3">
      <c r="B54" s="26" t="s">
        <v>477</v>
      </c>
      <c r="C54" s="56" t="s">
        <v>577</v>
      </c>
      <c r="D54" s="22">
        <v>52</v>
      </c>
      <c r="E54" s="21" t="s">
        <v>82</v>
      </c>
      <c r="F54" s="22" t="s">
        <v>100</v>
      </c>
      <c r="G54" s="22" t="s">
        <v>99</v>
      </c>
      <c r="H54" s="22"/>
      <c r="I54" s="18" t="s">
        <v>99</v>
      </c>
      <c r="J54" s="18"/>
      <c r="K54" s="44" t="e">
        <f t="shared" ca="1" si="0"/>
        <v>#VALUE!</v>
      </c>
      <c r="L54" s="3">
        <v>44085</v>
      </c>
      <c r="M54" s="44" t="str">
        <f t="shared" ca="1" si="1"/>
        <v>Поминат рок</v>
      </c>
      <c r="N54" s="44" t="e">
        <f t="shared" ca="1" si="2"/>
        <v>#VALUE!</v>
      </c>
      <c r="O54" s="44" t="e">
        <f t="shared" si="3"/>
        <v>#VALUE!</v>
      </c>
      <c r="P54" s="22" t="s">
        <v>93</v>
      </c>
      <c r="Q54" s="17" t="s">
        <v>87</v>
      </c>
      <c r="R54" s="132">
        <v>207964464018</v>
      </c>
      <c r="V54" s="97"/>
      <c r="W54" s="97"/>
      <c r="X54" s="121"/>
      <c r="Y54" s="121"/>
      <c r="Z54" s="42"/>
      <c r="AA54" s="42"/>
      <c r="AB54" s="22"/>
      <c r="AC54" s="22"/>
    </row>
    <row r="55" spans="2:29" x14ac:dyDescent="0.3">
      <c r="B55" s="65" t="s">
        <v>477</v>
      </c>
      <c r="C55" s="56"/>
      <c r="D55" s="22">
        <v>54</v>
      </c>
      <c r="E55" s="30" t="s">
        <v>101</v>
      </c>
      <c r="F55" s="34" t="s">
        <v>1286</v>
      </c>
      <c r="G55" s="22"/>
      <c r="H55" s="22"/>
      <c r="I55" s="3">
        <v>23544</v>
      </c>
      <c r="J55" s="3"/>
      <c r="K55" s="44" t="str">
        <f t="shared" ca="1" si="0"/>
        <v>61год 4мес 4ден</v>
      </c>
      <c r="L55" s="3">
        <v>43699</v>
      </c>
      <c r="M55" s="44" t="str">
        <f t="shared" ca="1" si="1"/>
        <v>Поминат рок</v>
      </c>
      <c r="N55" s="44" t="str">
        <f t="shared" ca="1" si="2"/>
        <v>SEN</v>
      </c>
      <c r="O55" s="44" t="e">
        <f t="shared" si="3"/>
        <v>#NUM!</v>
      </c>
      <c r="P55" s="22" t="s">
        <v>94</v>
      </c>
      <c r="Q55" s="17" t="s">
        <v>88</v>
      </c>
      <c r="R55" s="134">
        <v>1606964480019</v>
      </c>
      <c r="V55" s="97"/>
      <c r="W55" s="97"/>
      <c r="X55" s="121"/>
      <c r="Y55" s="121"/>
      <c r="Z55" s="42"/>
      <c r="AA55" s="42"/>
      <c r="AB55" s="22"/>
      <c r="AC55" s="22"/>
    </row>
    <row r="56" spans="2:29" ht="15" thickBot="1" x14ac:dyDescent="0.35">
      <c r="B56" s="135" t="s">
        <v>477</v>
      </c>
      <c r="C56" s="136" t="s">
        <v>577</v>
      </c>
      <c r="D56" s="22">
        <v>55</v>
      </c>
      <c r="E56" s="21" t="s">
        <v>102</v>
      </c>
      <c r="F56" s="34" t="s">
        <v>1286</v>
      </c>
      <c r="G56" s="22" t="s">
        <v>867</v>
      </c>
      <c r="H56" s="137"/>
      <c r="I56" s="138">
        <v>22027</v>
      </c>
      <c r="J56" s="138"/>
      <c r="K56" s="44" t="str">
        <f t="shared" ca="1" si="0"/>
        <v>65год 5мес 29ден</v>
      </c>
      <c r="L56" s="138">
        <v>44083</v>
      </c>
      <c r="M56" s="44" t="str">
        <f t="shared" ca="1" si="1"/>
        <v>Поминат рок</v>
      </c>
      <c r="N56" s="44" t="str">
        <f t="shared" ca="1" si="2"/>
        <v>SEN</v>
      </c>
      <c r="O56" s="44" t="e">
        <f t="shared" si="3"/>
        <v>#NUM!</v>
      </c>
      <c r="P56" s="139" t="s">
        <v>105</v>
      </c>
      <c r="Q56" s="20" t="s">
        <v>603</v>
      </c>
      <c r="R56" s="22"/>
      <c r="V56" s="97"/>
      <c r="W56" s="97"/>
      <c r="X56" s="121"/>
      <c r="Y56" s="121"/>
      <c r="Z56" s="42"/>
      <c r="AA56" s="42"/>
      <c r="AB56" s="22"/>
      <c r="AC56" s="22"/>
    </row>
    <row r="57" spans="2:29" x14ac:dyDescent="0.3">
      <c r="B57" s="25" t="s">
        <v>477</v>
      </c>
      <c r="C57" s="89" t="s">
        <v>577</v>
      </c>
      <c r="D57" s="2">
        <v>57</v>
      </c>
      <c r="E57" s="189" t="s">
        <v>103</v>
      </c>
      <c r="F57" s="22" t="s">
        <v>24</v>
      </c>
      <c r="G57" s="2" t="s">
        <v>868</v>
      </c>
      <c r="H57" s="4"/>
      <c r="I57" s="9">
        <v>24543</v>
      </c>
      <c r="J57" s="9"/>
      <c r="K57" s="43" t="str">
        <f t="shared" ca="1" si="0"/>
        <v>58год 7мес 8ден</v>
      </c>
      <c r="L57" s="9">
        <v>44081</v>
      </c>
      <c r="M57" s="43" t="str">
        <f t="shared" ca="1" si="1"/>
        <v>Поминат рок</v>
      </c>
      <c r="N57" s="43" t="str">
        <f t="shared" ca="1" si="2"/>
        <v>SEN</v>
      </c>
      <c r="O57" s="43" t="e">
        <f t="shared" si="3"/>
        <v>#NUM!</v>
      </c>
      <c r="P57" s="86" t="s">
        <v>106</v>
      </c>
      <c r="Q57" s="4"/>
      <c r="R57" s="140"/>
      <c r="V57" s="97"/>
      <c r="W57" s="97"/>
      <c r="X57" s="121"/>
      <c r="Y57" s="121"/>
      <c r="Z57" s="42"/>
      <c r="AA57" s="42"/>
      <c r="AB57" s="22"/>
      <c r="AC57" s="22"/>
    </row>
    <row r="58" spans="2:29" x14ac:dyDescent="0.3">
      <c r="B58" s="26" t="s">
        <v>477</v>
      </c>
      <c r="C58" s="56" t="s">
        <v>577</v>
      </c>
      <c r="D58" s="22">
        <v>58</v>
      </c>
      <c r="E58" s="21" t="s">
        <v>104</v>
      </c>
      <c r="F58" s="34" t="s">
        <v>1297</v>
      </c>
      <c r="G58" s="34" t="s">
        <v>869</v>
      </c>
      <c r="H58" s="22"/>
      <c r="I58" s="3">
        <v>19873</v>
      </c>
      <c r="J58" s="3"/>
      <c r="K58" s="44" t="str">
        <f t="shared" ca="1" si="0"/>
        <v>71год 4мес 21ден</v>
      </c>
      <c r="L58" s="3">
        <v>44259</v>
      </c>
      <c r="M58" s="44" t="str">
        <f t="shared" ca="1" si="1"/>
        <v>Поминат рок</v>
      </c>
      <c r="N58" s="44" t="str">
        <f t="shared" ca="1" si="2"/>
        <v>SEN</v>
      </c>
      <c r="O58" s="44" t="e">
        <f t="shared" si="3"/>
        <v>#NUM!</v>
      </c>
      <c r="P58" s="19" t="s">
        <v>107</v>
      </c>
      <c r="Q58" s="22"/>
      <c r="R58" s="130"/>
      <c r="V58" s="97"/>
      <c r="W58" s="97"/>
      <c r="X58" s="121"/>
      <c r="Y58" s="121"/>
      <c r="Z58" s="42"/>
      <c r="AA58" s="42"/>
      <c r="AB58" s="22"/>
      <c r="AC58" s="22"/>
    </row>
    <row r="59" spans="2:29" x14ac:dyDescent="0.3">
      <c r="B59" s="26" t="s">
        <v>477</v>
      </c>
      <c r="C59" s="56" t="s">
        <v>577</v>
      </c>
      <c r="D59" s="22">
        <v>59</v>
      </c>
      <c r="E59" s="21" t="s">
        <v>111</v>
      </c>
      <c r="F59" s="22"/>
      <c r="G59" s="22" t="s">
        <v>870</v>
      </c>
      <c r="H59" s="22"/>
      <c r="I59" s="3">
        <v>22118</v>
      </c>
      <c r="J59" s="3"/>
      <c r="K59" s="44" t="str">
        <f t="shared" ca="1" si="0"/>
        <v>65год 2мес 29ден</v>
      </c>
      <c r="L59" s="3">
        <v>44111</v>
      </c>
      <c r="M59" s="44" t="str">
        <f t="shared" ca="1" si="1"/>
        <v>Поминат рок</v>
      </c>
      <c r="N59" s="44" t="str">
        <f t="shared" ca="1" si="2"/>
        <v>SEN</v>
      </c>
      <c r="O59" s="44" t="e">
        <f t="shared" si="3"/>
        <v>#NUM!</v>
      </c>
      <c r="P59" s="19" t="s">
        <v>108</v>
      </c>
      <c r="Q59" s="22"/>
      <c r="R59" s="130"/>
      <c r="V59" s="97"/>
      <c r="W59" s="97"/>
      <c r="X59" s="121"/>
      <c r="Y59" s="121"/>
      <c r="Z59" s="42"/>
      <c r="AA59" s="42"/>
      <c r="AB59" s="22"/>
      <c r="AC59" s="22"/>
    </row>
    <row r="60" spans="2:29" x14ac:dyDescent="0.3">
      <c r="B60" s="26" t="s">
        <v>477</v>
      </c>
      <c r="C60" s="56" t="s">
        <v>577</v>
      </c>
      <c r="D60" s="22">
        <v>60</v>
      </c>
      <c r="E60" s="21" t="s">
        <v>112</v>
      </c>
      <c r="F60" s="22"/>
      <c r="G60" s="22" t="s">
        <v>871</v>
      </c>
      <c r="H60" s="22"/>
      <c r="I60" s="3">
        <v>25969</v>
      </c>
      <c r="J60" s="3"/>
      <c r="K60" s="44" t="str">
        <f t="shared" ca="1" si="0"/>
        <v>54год 8мес 15ден</v>
      </c>
      <c r="L60" s="3">
        <v>44083</v>
      </c>
      <c r="M60" s="44" t="str">
        <f t="shared" ca="1" si="1"/>
        <v>Поминат рок</v>
      </c>
      <c r="N60" s="44" t="str">
        <f t="shared" ca="1" si="2"/>
        <v>SEN</v>
      </c>
      <c r="O60" s="44" t="e">
        <f t="shared" si="3"/>
        <v>#NUM!</v>
      </c>
      <c r="P60" s="19" t="s">
        <v>109</v>
      </c>
      <c r="Q60" s="7" t="s">
        <v>110</v>
      </c>
      <c r="R60" s="130"/>
      <c r="V60" s="97"/>
      <c r="W60" s="97"/>
      <c r="X60" s="121"/>
      <c r="Y60" s="121"/>
      <c r="Z60" s="42"/>
      <c r="AA60" s="42"/>
      <c r="AB60" s="22"/>
      <c r="AC60" s="22"/>
    </row>
    <row r="61" spans="2:29" x14ac:dyDescent="0.3">
      <c r="B61" s="26" t="s">
        <v>477</v>
      </c>
      <c r="C61" s="56" t="s">
        <v>577</v>
      </c>
      <c r="D61" s="22">
        <v>61</v>
      </c>
      <c r="E61" s="30" t="s">
        <v>113</v>
      </c>
      <c r="F61" s="34"/>
      <c r="G61" s="22"/>
      <c r="H61" s="22"/>
      <c r="I61" s="18">
        <v>26908</v>
      </c>
      <c r="J61" s="18"/>
      <c r="K61" s="44" t="str">
        <f t="shared" ca="1" si="0"/>
        <v>52год 1мес 19ден</v>
      </c>
      <c r="L61" s="3">
        <v>44259</v>
      </c>
      <c r="M61" s="44" t="str">
        <f t="shared" ca="1" si="1"/>
        <v>Поминат рок</v>
      </c>
      <c r="N61" s="44" t="str">
        <f t="shared" ca="1" si="2"/>
        <v>SEN</v>
      </c>
      <c r="O61" s="44" t="e">
        <f t="shared" si="3"/>
        <v>#NUM!</v>
      </c>
      <c r="P61" s="22"/>
      <c r="Q61" s="22"/>
      <c r="R61" s="130"/>
      <c r="V61" s="97"/>
      <c r="W61" s="97"/>
      <c r="X61" s="121"/>
      <c r="Y61" s="121"/>
      <c r="Z61" s="42"/>
      <c r="AA61" s="42"/>
      <c r="AB61" s="22"/>
      <c r="AC61" s="22"/>
    </row>
    <row r="62" spans="2:29" x14ac:dyDescent="0.3">
      <c r="B62" s="26" t="s">
        <v>477</v>
      </c>
      <c r="C62" s="56"/>
      <c r="D62" s="22">
        <v>62</v>
      </c>
      <c r="E62" s="21" t="s">
        <v>114</v>
      </c>
      <c r="F62" s="22" t="s">
        <v>291</v>
      </c>
      <c r="G62" s="34"/>
      <c r="H62" s="22"/>
      <c r="I62" s="3">
        <v>27942</v>
      </c>
      <c r="J62" s="3"/>
      <c r="K62" s="44" t="str">
        <f t="shared" ca="1" si="0"/>
        <v>49год 3мес 19ден</v>
      </c>
      <c r="L62" s="22"/>
      <c r="M62" s="44" t="str">
        <f t="shared" ca="1" si="1"/>
        <v>Нема преглед</v>
      </c>
      <c r="N62" s="44" t="str">
        <f t="shared" ca="1" si="2"/>
        <v>SEN</v>
      </c>
      <c r="O62" s="44" t="e">
        <f t="shared" si="3"/>
        <v>#NUM!</v>
      </c>
      <c r="P62" s="22"/>
      <c r="Q62" s="22"/>
      <c r="R62" s="124"/>
      <c r="V62" s="97"/>
      <c r="W62" s="97"/>
      <c r="X62" s="121"/>
      <c r="Y62" s="121"/>
      <c r="Z62" s="42"/>
      <c r="AA62" s="42"/>
      <c r="AB62" s="22"/>
      <c r="AC62" s="22"/>
    </row>
    <row r="63" spans="2:29" x14ac:dyDescent="0.3">
      <c r="B63" s="26" t="s">
        <v>477</v>
      </c>
      <c r="C63" s="56"/>
      <c r="D63" s="22">
        <v>63</v>
      </c>
      <c r="E63" s="21" t="s">
        <v>115</v>
      </c>
      <c r="F63" s="22"/>
      <c r="G63" s="22" t="s">
        <v>872</v>
      </c>
      <c r="H63" s="22"/>
      <c r="I63" s="18">
        <v>39696</v>
      </c>
      <c r="J63" s="18"/>
      <c r="K63" s="44" t="str">
        <f t="shared" ca="1" si="0"/>
        <v>17год 1мес 15ден</v>
      </c>
      <c r="L63" s="22"/>
      <c r="M63" s="44" t="str">
        <f t="shared" ca="1" si="1"/>
        <v>Нема преглед</v>
      </c>
      <c r="N63" s="44" t="str">
        <f t="shared" ca="1" si="2"/>
        <v>U-18</v>
      </c>
      <c r="O63" s="44" t="e">
        <f t="shared" si="3"/>
        <v>#NUM!</v>
      </c>
      <c r="P63" s="22"/>
      <c r="Q63" s="22"/>
      <c r="R63" s="124"/>
      <c r="V63" s="97"/>
      <c r="W63" s="97"/>
      <c r="X63" s="121"/>
      <c r="Y63" s="121"/>
      <c r="Z63" s="42"/>
      <c r="AA63" s="42"/>
      <c r="AB63" s="22"/>
      <c r="AC63" s="22"/>
    </row>
    <row r="64" spans="2:29" x14ac:dyDescent="0.3">
      <c r="B64" s="26" t="s">
        <v>477</v>
      </c>
      <c r="C64" s="56" t="s">
        <v>577</v>
      </c>
      <c r="D64" s="22">
        <v>64</v>
      </c>
      <c r="E64" s="21" t="s">
        <v>116</v>
      </c>
      <c r="F64" s="22"/>
      <c r="G64" s="22"/>
      <c r="H64" s="22"/>
      <c r="I64" s="18">
        <v>35373</v>
      </c>
      <c r="J64" s="18"/>
      <c r="K64" s="44" t="str">
        <f t="shared" ca="1" si="0"/>
        <v>28год 11мес 16ден</v>
      </c>
      <c r="L64" s="3">
        <v>44259</v>
      </c>
      <c r="M64" s="44" t="str">
        <f t="shared" ca="1" si="1"/>
        <v>Поминат рок</v>
      </c>
      <c r="N64" s="44" t="str">
        <f t="shared" ca="1" si="2"/>
        <v>SEN</v>
      </c>
      <c r="O64" s="44" t="e">
        <f t="shared" si="3"/>
        <v>#NUM!</v>
      </c>
      <c r="P64" s="22"/>
      <c r="Q64" s="22"/>
      <c r="R64" s="130"/>
      <c r="V64" s="97"/>
      <c r="W64" s="97"/>
      <c r="X64" s="121"/>
      <c r="Y64" s="121"/>
      <c r="Z64" s="42"/>
      <c r="AA64" s="42"/>
      <c r="AB64" s="22"/>
      <c r="AC64" s="22"/>
    </row>
    <row r="65" spans="1:29" x14ac:dyDescent="0.3">
      <c r="B65" s="26" t="s">
        <v>477</v>
      </c>
      <c r="C65" s="56"/>
      <c r="D65" s="22">
        <v>65</v>
      </c>
      <c r="E65" s="21" t="s">
        <v>117</v>
      </c>
      <c r="F65" s="22"/>
      <c r="G65" s="22"/>
      <c r="H65" s="22"/>
      <c r="I65" s="18">
        <v>39299</v>
      </c>
      <c r="J65" s="18"/>
      <c r="K65" s="44" t="str">
        <f t="shared" ca="1" si="0"/>
        <v>18год 2мес 15ден</v>
      </c>
      <c r="L65" s="22"/>
      <c r="M65" s="44" t="str">
        <f t="shared" ca="1" si="1"/>
        <v>Нема преглед</v>
      </c>
      <c r="N65" s="44" t="str">
        <f t="shared" ca="1" si="2"/>
        <v>U-21</v>
      </c>
      <c r="O65" s="44" t="e">
        <f t="shared" si="3"/>
        <v>#NUM!</v>
      </c>
      <c r="P65" s="22"/>
      <c r="Q65" s="22"/>
      <c r="R65" s="124"/>
      <c r="V65" s="97"/>
      <c r="W65" s="97"/>
      <c r="X65" s="121"/>
      <c r="Y65" s="121"/>
      <c r="Z65" s="42"/>
      <c r="AA65" s="42"/>
      <c r="AB65" s="22"/>
      <c r="AC65" s="22"/>
    </row>
    <row r="66" spans="1:29" x14ac:dyDescent="0.3">
      <c r="B66" s="26" t="s">
        <v>477</v>
      </c>
      <c r="C66" s="56"/>
      <c r="D66" s="22">
        <v>66</v>
      </c>
      <c r="E66" s="21" t="s">
        <v>118</v>
      </c>
      <c r="F66" s="22"/>
      <c r="G66" s="22"/>
      <c r="H66" s="22"/>
      <c r="I66" s="18">
        <v>38200</v>
      </c>
      <c r="J66" s="18"/>
      <c r="K66" s="44" t="str">
        <f t="shared" ca="1" si="0"/>
        <v>21год 2мес 19ден</v>
      </c>
      <c r="L66" s="22"/>
      <c r="M66" s="44" t="str">
        <f t="shared" ca="1" si="1"/>
        <v>Нема преглед</v>
      </c>
      <c r="N66" s="44" t="str">
        <f t="shared" ca="1" si="2"/>
        <v>SEN</v>
      </c>
      <c r="O66" s="44" t="e">
        <f t="shared" si="3"/>
        <v>#NUM!</v>
      </c>
      <c r="P66" s="22"/>
      <c r="Q66" s="22"/>
      <c r="R66" s="124"/>
      <c r="V66" s="97"/>
      <c r="W66" s="97"/>
      <c r="X66" s="121"/>
      <c r="Y66" s="121"/>
      <c r="Z66" s="42"/>
      <c r="AA66" s="42"/>
      <c r="AB66" s="22"/>
      <c r="AC66" s="22"/>
    </row>
    <row r="67" spans="1:29" x14ac:dyDescent="0.3">
      <c r="B67" s="26" t="s">
        <v>478</v>
      </c>
      <c r="C67" s="56"/>
      <c r="D67" s="22">
        <v>67</v>
      </c>
      <c r="E67" s="21" t="s">
        <v>462</v>
      </c>
      <c r="F67" s="22"/>
      <c r="G67" s="22"/>
      <c r="H67" s="22"/>
      <c r="I67" s="18">
        <v>39197</v>
      </c>
      <c r="J67" s="18"/>
      <c r="K67" s="44" t="str">
        <f t="shared" ref="K67:K130" ca="1" si="4">IF(I67="","",DATEDIF(I67,TODAY(),"Y")&amp;"год"&amp;" "&amp;DATEDIF(I67,TODAY(),"YM")&amp;"мес"&amp;" "&amp;DATEDIF(I67,TODAY(),"MD")&amp;"ден")</f>
        <v>18год 5мес 25ден</v>
      </c>
      <c r="L67" s="22"/>
      <c r="M67" s="44" t="str">
        <f t="shared" ref="M67:M130" ca="1" si="5">IF(L67="","Нема преглед",IF(DATEDIF(L67,TODAY(),"y")&lt;1,"ОК","Поминат рок"))</f>
        <v>Нема преглед</v>
      </c>
      <c r="N67" s="44" t="str">
        <f t="shared" ref="N67:N130" ca="1" si="6">IF(I67="","",IF(DATEDIF(I67,TODAY(),"Y")&lt;12,"U-12",IF(DATEDIF(I67,TODAY(),"Y")&lt;15,"U-15",IF(DATEDIF(I67,TODAY(),"Y")&lt;18,"U-18",IF(DATEDIF(I67,TODAY(),"Y")&lt;21,"U-21","SEN")))))</f>
        <v>U-21</v>
      </c>
      <c r="O67" s="44" t="e">
        <f t="shared" ref="O67:O130" si="7">IF(I67="","",IF(DATEDIF(I67,$S$2,"Y")&lt;12,"U-12",IF(DATEDIF(I67,$S$2,"Y")&lt;15,"U-15",IF(DATEDIF(I67,$S$2,"Y")&lt;18,"U-18",IF(DATEDIF(I67,$S$2,"Y")&lt;21,"U-21","SEN")))))</f>
        <v>#NUM!</v>
      </c>
      <c r="P67" s="22"/>
      <c r="Q67" s="22"/>
      <c r="R67" s="124"/>
      <c r="V67" s="97"/>
      <c r="W67" s="97"/>
      <c r="X67" s="121"/>
      <c r="Y67" s="121"/>
      <c r="Z67" s="42"/>
      <c r="AA67" s="42"/>
      <c r="AB67" s="22"/>
      <c r="AC67" s="22"/>
    </row>
    <row r="68" spans="1:29" x14ac:dyDescent="0.3">
      <c r="B68" s="26" t="s">
        <v>478</v>
      </c>
      <c r="C68" s="56"/>
      <c r="D68" s="22">
        <v>68</v>
      </c>
      <c r="E68" s="21" t="s">
        <v>458</v>
      </c>
      <c r="F68" s="22"/>
      <c r="G68" s="22"/>
      <c r="H68" s="22"/>
      <c r="I68" s="18">
        <v>36787</v>
      </c>
      <c r="J68" s="18"/>
      <c r="K68" s="44" t="str">
        <f t="shared" ca="1" si="4"/>
        <v>25год 1мес 2ден</v>
      </c>
      <c r="L68" s="22"/>
      <c r="M68" s="44" t="str">
        <f t="shared" ca="1" si="5"/>
        <v>Нема преглед</v>
      </c>
      <c r="N68" s="44" t="str">
        <f t="shared" ca="1" si="6"/>
        <v>SEN</v>
      </c>
      <c r="O68" s="44" t="e">
        <f t="shared" si="7"/>
        <v>#NUM!</v>
      </c>
      <c r="P68" s="22"/>
      <c r="Q68" s="22"/>
      <c r="R68" s="124"/>
      <c r="V68" s="97"/>
      <c r="W68" s="97"/>
      <c r="X68" s="121"/>
      <c r="Y68" s="121"/>
      <c r="Z68" s="42"/>
      <c r="AA68" s="42"/>
      <c r="AB68" s="22"/>
      <c r="AC68" s="22"/>
    </row>
    <row r="69" spans="1:29" x14ac:dyDescent="0.3">
      <c r="B69" s="26" t="s">
        <v>478</v>
      </c>
      <c r="C69" s="56"/>
      <c r="D69" s="22">
        <v>69</v>
      </c>
      <c r="E69" s="178" t="s">
        <v>119</v>
      </c>
      <c r="F69" s="179" t="s">
        <v>1388</v>
      </c>
      <c r="G69" s="22"/>
      <c r="H69" s="22"/>
      <c r="I69" s="18">
        <v>40637</v>
      </c>
      <c r="J69" s="18"/>
      <c r="K69" s="44" t="str">
        <f t="shared" ca="1" si="4"/>
        <v>14год 6мес 16ден</v>
      </c>
      <c r="L69" s="22"/>
      <c r="M69" s="44" t="str">
        <f t="shared" ca="1" si="5"/>
        <v>Нема преглед</v>
      </c>
      <c r="N69" s="44" t="str">
        <f t="shared" ca="1" si="6"/>
        <v>U-15</v>
      </c>
      <c r="O69" s="44" t="e">
        <f t="shared" si="7"/>
        <v>#NUM!</v>
      </c>
      <c r="P69" s="22"/>
      <c r="Q69" s="22"/>
      <c r="R69" s="124"/>
      <c r="V69" s="97"/>
      <c r="W69" s="97"/>
      <c r="X69" s="121"/>
      <c r="Y69" s="121"/>
      <c r="Z69" s="42"/>
      <c r="AA69" s="42"/>
      <c r="AB69" s="22"/>
      <c r="AC69" s="22"/>
    </row>
    <row r="70" spans="1:29" ht="15" thickBot="1" x14ac:dyDescent="0.35">
      <c r="B70" s="36" t="s">
        <v>478</v>
      </c>
      <c r="C70" s="91"/>
      <c r="D70" s="22">
        <v>70</v>
      </c>
      <c r="E70" s="178" t="s">
        <v>120</v>
      </c>
      <c r="F70" s="179" t="s">
        <v>1388</v>
      </c>
      <c r="G70" s="179" t="s">
        <v>861</v>
      </c>
      <c r="H70" s="10"/>
      <c r="I70" s="11">
        <v>40696</v>
      </c>
      <c r="J70" s="11"/>
      <c r="K70" s="47" t="str">
        <f t="shared" ca="1" si="4"/>
        <v>14год 4мес 18ден</v>
      </c>
      <c r="L70" s="10"/>
      <c r="M70" s="47" t="str">
        <f t="shared" ca="1" si="5"/>
        <v>Нема преглед</v>
      </c>
      <c r="N70" s="47" t="str">
        <f t="shared" ca="1" si="6"/>
        <v>U-15</v>
      </c>
      <c r="O70" s="47" t="e">
        <f t="shared" si="7"/>
        <v>#NUM!</v>
      </c>
      <c r="P70" s="10"/>
      <c r="Q70" s="10"/>
      <c r="R70" s="141"/>
      <c r="V70" s="97"/>
      <c r="W70" s="97"/>
      <c r="X70" s="121"/>
      <c r="Y70" s="121"/>
      <c r="Z70" s="42"/>
      <c r="AA70" s="42"/>
      <c r="AB70" s="22"/>
      <c r="AC70" s="22"/>
    </row>
    <row r="71" spans="1:29" x14ac:dyDescent="0.3">
      <c r="B71" s="25" t="s">
        <v>477</v>
      </c>
      <c r="C71" s="89" t="s">
        <v>577</v>
      </c>
      <c r="D71" s="22">
        <v>71</v>
      </c>
      <c r="E71" s="178" t="s">
        <v>121</v>
      </c>
      <c r="F71" s="179" t="s">
        <v>1388</v>
      </c>
      <c r="G71" s="179" t="s">
        <v>873</v>
      </c>
      <c r="H71" s="76"/>
      <c r="I71" s="77">
        <v>27679</v>
      </c>
      <c r="J71" s="77"/>
      <c r="K71" s="43" t="str">
        <f t="shared" ca="1" si="4"/>
        <v>50год 0мес 8ден</v>
      </c>
      <c r="L71" s="9">
        <v>44083</v>
      </c>
      <c r="M71" s="43" t="str">
        <f t="shared" ca="1" si="5"/>
        <v>Поминат рок</v>
      </c>
      <c r="N71" s="43" t="str">
        <f t="shared" ca="1" si="6"/>
        <v>SEN</v>
      </c>
      <c r="O71" s="43" t="e">
        <f t="shared" si="7"/>
        <v>#NUM!</v>
      </c>
      <c r="P71" s="4"/>
      <c r="Q71" s="4"/>
      <c r="R71" s="129">
        <v>1210975490007</v>
      </c>
      <c r="V71" s="97"/>
      <c r="W71" s="97"/>
      <c r="X71" s="121"/>
      <c r="Y71" s="121"/>
      <c r="Z71" s="42"/>
      <c r="AA71" s="42"/>
      <c r="AB71" s="22"/>
      <c r="AC71" s="22"/>
    </row>
    <row r="72" spans="1:29" x14ac:dyDescent="0.3">
      <c r="B72" s="26" t="s">
        <v>477</v>
      </c>
      <c r="C72" s="56" t="s">
        <v>577</v>
      </c>
      <c r="D72" s="22">
        <v>72</v>
      </c>
      <c r="E72" s="178" t="s">
        <v>122</v>
      </c>
      <c r="F72" s="22" t="s">
        <v>233</v>
      </c>
      <c r="G72" s="179" t="s">
        <v>874</v>
      </c>
      <c r="H72" s="54"/>
      <c r="I72" s="18">
        <v>30998</v>
      </c>
      <c r="J72" s="18"/>
      <c r="K72" s="44" t="str">
        <f t="shared" ca="1" si="4"/>
        <v>40год 11мес 8ден</v>
      </c>
      <c r="L72" s="3">
        <v>44083</v>
      </c>
      <c r="M72" s="44" t="str">
        <f t="shared" ca="1" si="5"/>
        <v>Поминат рок</v>
      </c>
      <c r="N72" s="44" t="str">
        <f t="shared" ca="1" si="6"/>
        <v>SEN</v>
      </c>
      <c r="O72" s="44" t="e">
        <f t="shared" si="7"/>
        <v>#NUM!</v>
      </c>
      <c r="P72" s="22"/>
      <c r="Q72" s="22"/>
      <c r="R72" s="130"/>
      <c r="V72" s="97"/>
      <c r="W72" s="97"/>
      <c r="X72" s="121"/>
      <c r="Y72" s="121"/>
      <c r="Z72" s="42"/>
      <c r="AA72" s="42"/>
      <c r="AB72" s="22"/>
      <c r="AC72" s="22"/>
    </row>
    <row r="73" spans="1:29" x14ac:dyDescent="0.3">
      <c r="B73" s="26" t="s">
        <v>477</v>
      </c>
      <c r="C73" s="56" t="s">
        <v>577</v>
      </c>
      <c r="D73" s="22">
        <v>73</v>
      </c>
      <c r="E73" s="178" t="s">
        <v>123</v>
      </c>
      <c r="F73" s="22" t="s">
        <v>233</v>
      </c>
      <c r="G73" s="179" t="s">
        <v>875</v>
      </c>
      <c r="H73" s="54"/>
      <c r="I73" s="18">
        <v>30045</v>
      </c>
      <c r="J73" s="18"/>
      <c r="K73" s="44" t="str">
        <f t="shared" ca="1" si="4"/>
        <v>43год 6мес 16ден</v>
      </c>
      <c r="L73" s="3">
        <v>44083</v>
      </c>
      <c r="M73" s="44" t="str">
        <f t="shared" ca="1" si="5"/>
        <v>Поминат рок</v>
      </c>
      <c r="N73" s="44" t="str">
        <f t="shared" ca="1" si="6"/>
        <v>SEN</v>
      </c>
      <c r="O73" s="44" t="e">
        <f t="shared" si="7"/>
        <v>#NUM!</v>
      </c>
      <c r="P73" s="22"/>
      <c r="Q73" s="22"/>
      <c r="R73" s="130"/>
      <c r="V73" s="97"/>
      <c r="W73" s="97"/>
      <c r="X73" s="121"/>
      <c r="Y73" s="121"/>
      <c r="Z73" s="42"/>
      <c r="AA73" s="42"/>
      <c r="AB73" s="22"/>
      <c r="AC73" s="22"/>
    </row>
    <row r="74" spans="1:29" x14ac:dyDescent="0.3">
      <c r="B74" s="26" t="s">
        <v>477</v>
      </c>
      <c r="C74" s="56" t="s">
        <v>577</v>
      </c>
      <c r="D74" s="22">
        <v>74</v>
      </c>
      <c r="E74" s="178" t="s">
        <v>124</v>
      </c>
      <c r="F74" s="179" t="s">
        <v>1388</v>
      </c>
      <c r="G74" s="179" t="s">
        <v>876</v>
      </c>
      <c r="H74" s="54"/>
      <c r="I74" s="18">
        <v>37161</v>
      </c>
      <c r="J74" s="18"/>
      <c r="K74" s="44" t="str">
        <f t="shared" ca="1" si="4"/>
        <v>24год 0мес 23ден</v>
      </c>
      <c r="L74" s="3">
        <v>44083</v>
      </c>
      <c r="M74" s="44" t="str">
        <f t="shared" ca="1" si="5"/>
        <v>Поминат рок</v>
      </c>
      <c r="N74" s="44" t="str">
        <f t="shared" ca="1" si="6"/>
        <v>SEN</v>
      </c>
      <c r="O74" s="44" t="e">
        <f t="shared" si="7"/>
        <v>#NUM!</v>
      </c>
      <c r="P74" s="22"/>
      <c r="Q74" s="22"/>
      <c r="R74" s="130"/>
      <c r="V74" s="97"/>
      <c r="W74" s="97"/>
      <c r="X74" s="121"/>
      <c r="Y74" s="121"/>
      <c r="Z74" s="42"/>
      <c r="AA74" s="42"/>
      <c r="AB74" s="22"/>
      <c r="AC74" s="22"/>
    </row>
    <row r="75" spans="1:29" x14ac:dyDescent="0.3">
      <c r="B75" s="26" t="s">
        <v>477</v>
      </c>
      <c r="C75" s="56" t="s">
        <v>577</v>
      </c>
      <c r="D75" s="22">
        <v>75</v>
      </c>
      <c r="E75" s="178" t="s">
        <v>125</v>
      </c>
      <c r="F75" s="179" t="s">
        <v>1388</v>
      </c>
      <c r="G75" s="179" t="s">
        <v>877</v>
      </c>
      <c r="H75" s="54"/>
      <c r="I75" s="18">
        <v>39262</v>
      </c>
      <c r="J75" s="18"/>
      <c r="K75" s="44" t="str">
        <f t="shared" ca="1" si="4"/>
        <v>18год 3мес 21ден</v>
      </c>
      <c r="L75" s="3">
        <v>44083</v>
      </c>
      <c r="M75" s="44" t="str">
        <f t="shared" ca="1" si="5"/>
        <v>Поминат рок</v>
      </c>
      <c r="N75" s="44" t="str">
        <f t="shared" ca="1" si="6"/>
        <v>U-21</v>
      </c>
      <c r="O75" s="44" t="e">
        <f t="shared" si="7"/>
        <v>#NUM!</v>
      </c>
      <c r="P75" s="22"/>
      <c r="Q75" s="22"/>
      <c r="R75" s="130"/>
      <c r="V75" s="97"/>
      <c r="W75" s="97"/>
      <c r="X75" s="121"/>
      <c r="Y75" s="121"/>
      <c r="Z75" s="42"/>
      <c r="AA75" s="42"/>
      <c r="AB75" s="22"/>
      <c r="AC75" s="22"/>
    </row>
    <row r="76" spans="1:29" ht="15" thickBot="1" x14ac:dyDescent="0.35">
      <c r="B76" s="36" t="s">
        <v>477</v>
      </c>
      <c r="C76" s="91" t="s">
        <v>577</v>
      </c>
      <c r="D76" s="22">
        <v>76</v>
      </c>
      <c r="E76" s="30" t="s">
        <v>126</v>
      </c>
      <c r="F76" s="179" t="s">
        <v>1388</v>
      </c>
      <c r="G76" s="179" t="s">
        <v>878</v>
      </c>
      <c r="H76" s="110"/>
      <c r="I76" s="113">
        <v>27295</v>
      </c>
      <c r="J76" s="113"/>
      <c r="K76" s="47" t="str">
        <f t="shared" ca="1" si="4"/>
        <v>51год 0мес 27ден</v>
      </c>
      <c r="L76" s="11">
        <v>44083</v>
      </c>
      <c r="M76" s="47" t="str">
        <f t="shared" ca="1" si="5"/>
        <v>Поминат рок</v>
      </c>
      <c r="N76" s="47" t="str">
        <f t="shared" ca="1" si="6"/>
        <v>SEN</v>
      </c>
      <c r="O76" s="47" t="e">
        <f t="shared" si="7"/>
        <v>#NUM!</v>
      </c>
      <c r="P76" s="10"/>
      <c r="Q76" s="10"/>
      <c r="R76" s="142"/>
      <c r="V76" s="97"/>
      <c r="W76" s="97"/>
      <c r="X76" s="121"/>
      <c r="Y76" s="121"/>
      <c r="Z76" s="42"/>
      <c r="AA76" s="42"/>
      <c r="AB76" s="22"/>
      <c r="AC76" s="22"/>
    </row>
    <row r="77" spans="1:29" x14ac:dyDescent="0.3">
      <c r="B77" s="25" t="s">
        <v>478</v>
      </c>
      <c r="C77" s="89" t="s">
        <v>577</v>
      </c>
      <c r="D77" s="22">
        <v>77</v>
      </c>
      <c r="E77" s="30" t="s">
        <v>127</v>
      </c>
      <c r="F77" s="22" t="s">
        <v>1298</v>
      </c>
      <c r="G77" s="179" t="s">
        <v>879</v>
      </c>
      <c r="H77" s="76"/>
      <c r="I77" s="77">
        <v>37425</v>
      </c>
      <c r="J77" s="77"/>
      <c r="K77" s="43" t="str">
        <f t="shared" ca="1" si="4"/>
        <v>23год 4мес 2ден</v>
      </c>
      <c r="L77" s="9">
        <v>44083</v>
      </c>
      <c r="M77" s="43" t="str">
        <f t="shared" ca="1" si="5"/>
        <v>Поминат рок</v>
      </c>
      <c r="N77" s="43" t="str">
        <f t="shared" ca="1" si="6"/>
        <v>SEN</v>
      </c>
      <c r="O77" s="43" t="e">
        <f t="shared" si="7"/>
        <v>#NUM!</v>
      </c>
      <c r="P77" s="4"/>
      <c r="Q77" s="4"/>
      <c r="R77" s="140"/>
      <c r="V77" s="97"/>
      <c r="W77" s="97"/>
      <c r="X77" s="121"/>
      <c r="Y77" s="121"/>
      <c r="Z77" s="42"/>
      <c r="AA77" s="42"/>
      <c r="AB77" s="22"/>
      <c r="AC77" s="22"/>
    </row>
    <row r="78" spans="1:29" x14ac:dyDescent="0.3">
      <c r="B78" s="26" t="s">
        <v>477</v>
      </c>
      <c r="C78" s="56" t="s">
        <v>577</v>
      </c>
      <c r="D78" s="22">
        <v>78</v>
      </c>
      <c r="E78" s="21" t="s">
        <v>128</v>
      </c>
      <c r="F78" s="22" t="s">
        <v>1298</v>
      </c>
      <c r="G78" s="22" t="s">
        <v>880</v>
      </c>
      <c r="H78" s="54"/>
      <c r="I78" s="3">
        <v>38191</v>
      </c>
      <c r="J78" s="3"/>
      <c r="K78" s="44" t="str">
        <f t="shared" ca="1" si="4"/>
        <v>21год 2мес 27ден</v>
      </c>
      <c r="L78" s="3">
        <v>44083</v>
      </c>
      <c r="M78" s="44" t="str">
        <f t="shared" ca="1" si="5"/>
        <v>Поминат рок</v>
      </c>
      <c r="N78" s="44" t="str">
        <f t="shared" ca="1" si="6"/>
        <v>SEN</v>
      </c>
      <c r="O78" s="44" t="e">
        <f t="shared" si="7"/>
        <v>#NUM!</v>
      </c>
      <c r="P78" s="22"/>
      <c r="Q78" s="22"/>
      <c r="R78" s="130"/>
      <c r="V78" s="97"/>
      <c r="W78" s="97"/>
      <c r="X78" s="121"/>
      <c r="Y78" s="121"/>
      <c r="Z78" s="42"/>
      <c r="AA78" s="42"/>
      <c r="AB78" s="22"/>
      <c r="AC78" s="22"/>
    </row>
    <row r="79" spans="1:29" x14ac:dyDescent="0.3">
      <c r="B79" s="26" t="s">
        <v>477</v>
      </c>
      <c r="C79" s="56" t="s">
        <v>577</v>
      </c>
      <c r="D79" s="22">
        <v>79</v>
      </c>
      <c r="E79" s="21" t="s">
        <v>471</v>
      </c>
      <c r="F79" s="22"/>
      <c r="G79" s="22" t="s">
        <v>881</v>
      </c>
      <c r="H79" s="22"/>
      <c r="I79" s="3">
        <v>24132</v>
      </c>
      <c r="J79" s="3"/>
      <c r="K79" s="44" t="str">
        <f t="shared" ca="1" si="4"/>
        <v>59год 8мес 25ден</v>
      </c>
      <c r="L79" s="3">
        <v>44077</v>
      </c>
      <c r="M79" s="44" t="str">
        <f t="shared" ca="1" si="5"/>
        <v>Поминат рок</v>
      </c>
      <c r="N79" s="44" t="str">
        <f t="shared" ca="1" si="6"/>
        <v>SEN</v>
      </c>
      <c r="O79" s="44" t="e">
        <f t="shared" si="7"/>
        <v>#NUM!</v>
      </c>
      <c r="P79" s="34" t="s">
        <v>131</v>
      </c>
      <c r="Q79" s="22"/>
      <c r="R79" s="126">
        <v>2501966480005</v>
      </c>
      <c r="V79" s="97"/>
      <c r="W79" s="97"/>
      <c r="X79" s="121"/>
      <c r="Y79" s="121"/>
      <c r="Z79" s="42"/>
      <c r="AA79" s="42"/>
      <c r="AB79" s="22"/>
      <c r="AC79" s="22"/>
    </row>
    <row r="80" spans="1:29" x14ac:dyDescent="0.3">
      <c r="A80" s="33"/>
      <c r="B80" s="26" t="s">
        <v>477</v>
      </c>
      <c r="C80" s="56" t="s">
        <v>577</v>
      </c>
      <c r="D80" s="22">
        <v>80</v>
      </c>
      <c r="E80" s="21" t="s">
        <v>129</v>
      </c>
      <c r="F80" s="22" t="s">
        <v>1389</v>
      </c>
      <c r="G80" s="22" t="s">
        <v>882</v>
      </c>
      <c r="H80" s="22"/>
      <c r="I80" s="3">
        <v>24606</v>
      </c>
      <c r="J80" s="3"/>
      <c r="K80" s="44" t="str">
        <f t="shared" ca="1" si="4"/>
        <v>58год 5мес 6ден</v>
      </c>
      <c r="L80" s="3">
        <v>44088</v>
      </c>
      <c r="M80" s="44" t="str">
        <f t="shared" ca="1" si="5"/>
        <v>Поминат рок</v>
      </c>
      <c r="N80" s="44" t="str">
        <f t="shared" ca="1" si="6"/>
        <v>SEN</v>
      </c>
      <c r="O80" s="44" t="e">
        <f t="shared" si="7"/>
        <v>#NUM!</v>
      </c>
      <c r="P80" s="22" t="s">
        <v>132</v>
      </c>
      <c r="Q80" s="22"/>
      <c r="R80" s="127">
        <v>1405967480006</v>
      </c>
      <c r="V80" s="97"/>
      <c r="W80" s="97"/>
      <c r="X80" s="121"/>
      <c r="Y80" s="121"/>
      <c r="Z80" s="42"/>
      <c r="AA80" s="42"/>
      <c r="AB80" s="22"/>
      <c r="AC80" s="22"/>
    </row>
    <row r="81" spans="1:29" x14ac:dyDescent="0.3">
      <c r="A81" s="37">
        <v>44089</v>
      </c>
      <c r="B81" s="26" t="s">
        <v>477</v>
      </c>
      <c r="C81" s="56" t="s">
        <v>577</v>
      </c>
      <c r="D81" s="22">
        <v>81</v>
      </c>
      <c r="E81" s="21" t="s">
        <v>135</v>
      </c>
      <c r="F81" s="22" t="s">
        <v>141</v>
      </c>
      <c r="G81" s="22" t="s">
        <v>883</v>
      </c>
      <c r="H81" s="22"/>
      <c r="I81" s="3">
        <v>21672</v>
      </c>
      <c r="J81" s="3"/>
      <c r="K81" s="44" t="str">
        <f t="shared" ca="1" si="4"/>
        <v>66год 5мес 18ден</v>
      </c>
      <c r="L81" s="3">
        <v>44077</v>
      </c>
      <c r="M81" s="44" t="str">
        <f t="shared" ca="1" si="5"/>
        <v>Поминат рок</v>
      </c>
      <c r="N81" s="44" t="str">
        <f t="shared" ca="1" si="6"/>
        <v>SEN</v>
      </c>
      <c r="O81" s="44" t="e">
        <f t="shared" si="7"/>
        <v>#NUM!</v>
      </c>
      <c r="P81" s="22" t="s">
        <v>133</v>
      </c>
      <c r="Q81" s="22"/>
      <c r="R81" s="127">
        <v>205959480010</v>
      </c>
      <c r="V81" s="97"/>
      <c r="W81" s="97"/>
      <c r="X81" s="121"/>
      <c r="Y81" s="121"/>
      <c r="Z81" s="42"/>
      <c r="AA81" s="42"/>
      <c r="AB81" s="22"/>
      <c r="AC81" s="22"/>
    </row>
    <row r="82" spans="1:29" x14ac:dyDescent="0.3">
      <c r="B82" s="26" t="s">
        <v>477</v>
      </c>
      <c r="C82" s="56" t="s">
        <v>577</v>
      </c>
      <c r="D82" s="22">
        <v>82</v>
      </c>
      <c r="E82" s="21" t="s">
        <v>136</v>
      </c>
      <c r="F82" s="22" t="s">
        <v>141</v>
      </c>
      <c r="G82" s="22" t="s">
        <v>884</v>
      </c>
      <c r="H82" s="22"/>
      <c r="I82" s="3">
        <v>19922</v>
      </c>
      <c r="J82" s="3"/>
      <c r="K82" s="44" t="str">
        <f t="shared" ca="1" si="4"/>
        <v>71год 3мес 3ден</v>
      </c>
      <c r="L82" s="3">
        <v>44077</v>
      </c>
      <c r="M82" s="44" t="str">
        <f t="shared" ca="1" si="5"/>
        <v>Поминат рок</v>
      </c>
      <c r="N82" s="44" t="str">
        <f t="shared" ca="1" si="6"/>
        <v>SEN</v>
      </c>
      <c r="O82" s="44" t="e">
        <f t="shared" si="7"/>
        <v>#NUM!</v>
      </c>
      <c r="P82" s="22" t="s">
        <v>134</v>
      </c>
      <c r="Q82" s="22"/>
      <c r="R82" s="127">
        <v>1707954480003</v>
      </c>
      <c r="V82" s="97"/>
      <c r="W82" s="97"/>
      <c r="X82" s="121"/>
      <c r="Y82" s="121"/>
      <c r="Z82" s="42"/>
      <c r="AA82" s="42"/>
      <c r="AB82" s="22"/>
      <c r="AC82" s="22"/>
    </row>
    <row r="83" spans="1:29" x14ac:dyDescent="0.3">
      <c r="B83" s="26" t="s">
        <v>477</v>
      </c>
      <c r="C83" s="56" t="s">
        <v>577</v>
      </c>
      <c r="D83" s="22">
        <v>83</v>
      </c>
      <c r="E83" s="21" t="s">
        <v>137</v>
      </c>
      <c r="F83" s="22" t="s">
        <v>141</v>
      </c>
      <c r="G83" s="22" t="s">
        <v>885</v>
      </c>
      <c r="H83" s="22"/>
      <c r="I83" s="3">
        <v>25136</v>
      </c>
      <c r="J83" s="3"/>
      <c r="K83" s="44" t="str">
        <f t="shared" ca="1" si="4"/>
        <v>56год 11мес 25ден</v>
      </c>
      <c r="L83" s="3">
        <v>44090</v>
      </c>
      <c r="M83" s="44" t="str">
        <f t="shared" ca="1" si="5"/>
        <v>Поминат рок</v>
      </c>
      <c r="N83" s="44" t="str">
        <f t="shared" ca="1" si="6"/>
        <v>SEN</v>
      </c>
      <c r="O83" s="44" t="e">
        <f t="shared" si="7"/>
        <v>#NUM!</v>
      </c>
      <c r="P83" s="116" t="s">
        <v>143</v>
      </c>
      <c r="Q83" s="119" t="s">
        <v>142</v>
      </c>
      <c r="R83" s="143">
        <v>2510968450137</v>
      </c>
      <c r="V83" s="97"/>
      <c r="W83" s="97"/>
      <c r="X83" s="121"/>
      <c r="Y83" s="121"/>
      <c r="Z83" s="42"/>
      <c r="AA83" s="42"/>
      <c r="AB83" s="22"/>
      <c r="AC83" s="22"/>
    </row>
    <row r="84" spans="1:29" x14ac:dyDescent="0.3">
      <c r="B84" s="26" t="s">
        <v>477</v>
      </c>
      <c r="C84" s="56" t="s">
        <v>577</v>
      </c>
      <c r="D84" s="22">
        <v>84</v>
      </c>
      <c r="E84" s="21" t="s">
        <v>138</v>
      </c>
      <c r="F84" s="22" t="s">
        <v>141</v>
      </c>
      <c r="G84" s="22" t="s">
        <v>886</v>
      </c>
      <c r="H84" s="22"/>
      <c r="I84" s="3">
        <v>38201</v>
      </c>
      <c r="J84" s="3"/>
      <c r="K84" s="44" t="str">
        <f t="shared" ca="1" si="4"/>
        <v>21год 2мес 18ден</v>
      </c>
      <c r="L84" s="3">
        <v>44090</v>
      </c>
      <c r="M84" s="44" t="str">
        <f t="shared" ca="1" si="5"/>
        <v>Поминат рок</v>
      </c>
      <c r="N84" s="44" t="str">
        <f t="shared" ca="1" si="6"/>
        <v>SEN</v>
      </c>
      <c r="O84" s="44" t="e">
        <f t="shared" si="7"/>
        <v>#NUM!</v>
      </c>
      <c r="P84" s="74"/>
      <c r="Q84" s="22"/>
      <c r="R84" s="144">
        <v>208004450037</v>
      </c>
      <c r="V84" s="97"/>
      <c r="W84" s="97"/>
      <c r="X84" s="121"/>
      <c r="Y84" s="121"/>
      <c r="Z84" s="42"/>
      <c r="AA84" s="42"/>
      <c r="AB84" s="22"/>
      <c r="AC84" s="22"/>
    </row>
    <row r="85" spans="1:29" x14ac:dyDescent="0.3">
      <c r="B85" s="26" t="s">
        <v>477</v>
      </c>
      <c r="C85" s="56" t="s">
        <v>577</v>
      </c>
      <c r="D85" s="22">
        <v>85</v>
      </c>
      <c r="E85" s="21" t="s">
        <v>139</v>
      </c>
      <c r="F85" s="22" t="s">
        <v>141</v>
      </c>
      <c r="G85" s="22" t="s">
        <v>887</v>
      </c>
      <c r="H85" s="22"/>
      <c r="I85" s="3">
        <v>23315</v>
      </c>
      <c r="J85" s="3"/>
      <c r="K85" s="44" t="str">
        <f t="shared" ca="1" si="4"/>
        <v>61год 11мес 19ден</v>
      </c>
      <c r="L85" s="3">
        <v>44090</v>
      </c>
      <c r="M85" s="44" t="str">
        <f t="shared" ca="1" si="5"/>
        <v>Поминат рок</v>
      </c>
      <c r="N85" s="44" t="str">
        <f t="shared" ca="1" si="6"/>
        <v>SEN</v>
      </c>
      <c r="O85" s="44" t="e">
        <f t="shared" si="7"/>
        <v>#NUM!</v>
      </c>
      <c r="P85" s="74" t="s">
        <v>144</v>
      </c>
      <c r="Q85" s="22"/>
      <c r="R85" s="144">
        <v>3110963450177</v>
      </c>
      <c r="V85" s="97"/>
      <c r="W85" s="97"/>
      <c r="X85" s="121"/>
      <c r="Y85" s="121"/>
      <c r="Z85" s="42"/>
      <c r="AA85" s="42"/>
      <c r="AB85" s="22"/>
      <c r="AC85" s="22"/>
    </row>
    <row r="86" spans="1:29" x14ac:dyDescent="0.3">
      <c r="B86" s="26" t="s">
        <v>477</v>
      </c>
      <c r="C86" s="56" t="s">
        <v>577</v>
      </c>
      <c r="D86" s="22">
        <v>86</v>
      </c>
      <c r="E86" s="21" t="s">
        <v>140</v>
      </c>
      <c r="F86" s="22" t="s">
        <v>141</v>
      </c>
      <c r="G86" s="22" t="s">
        <v>888</v>
      </c>
      <c r="H86" s="22"/>
      <c r="I86" s="3">
        <v>26381</v>
      </c>
      <c r="J86" s="3"/>
      <c r="K86" s="44" t="str">
        <f t="shared" ca="1" si="4"/>
        <v>53год 6мес 27ден</v>
      </c>
      <c r="L86" s="3">
        <v>44288</v>
      </c>
      <c r="M86" s="44" t="str">
        <f t="shared" ca="1" si="5"/>
        <v>Поминат рок</v>
      </c>
      <c r="N86" s="44" t="str">
        <f t="shared" ca="1" si="6"/>
        <v>SEN</v>
      </c>
      <c r="O86" s="44" t="e">
        <f t="shared" si="7"/>
        <v>#NUM!</v>
      </c>
      <c r="P86" s="22"/>
      <c r="Q86" s="22"/>
      <c r="R86" s="144">
        <v>2303972450233</v>
      </c>
      <c r="V86" s="97"/>
      <c r="W86" s="97"/>
      <c r="X86" s="121"/>
      <c r="Y86" s="121"/>
      <c r="Z86" s="42"/>
      <c r="AA86" s="42"/>
      <c r="AB86" s="22"/>
      <c r="AC86" s="22"/>
    </row>
    <row r="87" spans="1:29" x14ac:dyDescent="0.3">
      <c r="B87" s="26" t="s">
        <v>477</v>
      </c>
      <c r="C87" s="56" t="s">
        <v>577</v>
      </c>
      <c r="D87" s="22">
        <v>88</v>
      </c>
      <c r="E87" s="30" t="s">
        <v>145</v>
      </c>
      <c r="F87" s="22" t="s">
        <v>152</v>
      </c>
      <c r="G87" s="22" t="s">
        <v>889</v>
      </c>
      <c r="H87" s="22"/>
      <c r="I87" s="3">
        <v>23459</v>
      </c>
      <c r="J87" s="3"/>
      <c r="K87" s="44" t="str">
        <f t="shared" ca="1" si="4"/>
        <v>61год 6мес 27ден</v>
      </c>
      <c r="L87" s="3">
        <v>44090</v>
      </c>
      <c r="M87" s="44" t="str">
        <f t="shared" ca="1" si="5"/>
        <v>Поминат рок</v>
      </c>
      <c r="N87" s="44" t="str">
        <f t="shared" ca="1" si="6"/>
        <v>SEN</v>
      </c>
      <c r="O87" s="44" t="e">
        <f t="shared" si="7"/>
        <v>#NUM!</v>
      </c>
      <c r="P87" s="22"/>
      <c r="Q87" s="22"/>
      <c r="R87" s="144">
        <v>2303964450336</v>
      </c>
      <c r="V87" s="97"/>
      <c r="W87" s="97"/>
      <c r="X87" s="121"/>
      <c r="Y87" s="121"/>
      <c r="Z87" s="42"/>
      <c r="AA87" s="42"/>
      <c r="AB87" s="22"/>
      <c r="AC87" s="22"/>
    </row>
    <row r="88" spans="1:29" x14ac:dyDescent="0.3">
      <c r="B88" s="26" t="s">
        <v>477</v>
      </c>
      <c r="C88" s="56" t="s">
        <v>577</v>
      </c>
      <c r="D88" s="22">
        <v>89</v>
      </c>
      <c r="E88" s="21" t="s">
        <v>146</v>
      </c>
      <c r="F88" s="22" t="s">
        <v>152</v>
      </c>
      <c r="G88" s="22" t="s">
        <v>890</v>
      </c>
      <c r="H88" s="22"/>
      <c r="I88" s="3">
        <v>21885</v>
      </c>
      <c r="J88" s="3"/>
      <c r="K88" s="44" t="str">
        <f t="shared" ca="1" si="4"/>
        <v>65год 10мес 19ден</v>
      </c>
      <c r="L88" s="52">
        <v>44264</v>
      </c>
      <c r="M88" s="44" t="str">
        <f t="shared" ca="1" si="5"/>
        <v>Поминат рок</v>
      </c>
      <c r="N88" s="44" t="str">
        <f t="shared" ca="1" si="6"/>
        <v>SEN</v>
      </c>
      <c r="O88" s="44" t="e">
        <f t="shared" si="7"/>
        <v>#NUM!</v>
      </c>
      <c r="P88" s="22"/>
      <c r="Q88" s="22"/>
      <c r="R88" s="144">
        <v>112959450558</v>
      </c>
      <c r="V88" s="97"/>
      <c r="W88" s="97"/>
      <c r="X88" s="121"/>
      <c r="Y88" s="121"/>
      <c r="Z88" s="42"/>
      <c r="AA88" s="42"/>
      <c r="AB88" s="22"/>
      <c r="AC88" s="22"/>
    </row>
    <row r="89" spans="1:29" x14ac:dyDescent="0.3">
      <c r="B89" s="26" t="s">
        <v>477</v>
      </c>
      <c r="C89" s="56" t="s">
        <v>577</v>
      </c>
      <c r="D89" s="22">
        <v>90</v>
      </c>
      <c r="E89" s="21" t="s">
        <v>147</v>
      </c>
      <c r="F89" s="22" t="s">
        <v>152</v>
      </c>
      <c r="G89" s="22" t="s">
        <v>891</v>
      </c>
      <c r="H89" s="22"/>
      <c r="I89" s="3">
        <v>23075</v>
      </c>
      <c r="J89" s="3"/>
      <c r="K89" s="44" t="str">
        <f t="shared" ca="1" si="4"/>
        <v>62год 7мес 15ден</v>
      </c>
      <c r="L89" s="3"/>
      <c r="M89" s="44" t="str">
        <f t="shared" ca="1" si="5"/>
        <v>Нема преглед</v>
      </c>
      <c r="N89" s="44" t="str">
        <f t="shared" ca="1" si="6"/>
        <v>SEN</v>
      </c>
      <c r="O89" s="44" t="e">
        <f t="shared" si="7"/>
        <v>#NUM!</v>
      </c>
      <c r="P89" s="22"/>
      <c r="Q89" s="22"/>
      <c r="R89" s="144">
        <v>305963450689</v>
      </c>
      <c r="V89" s="97"/>
      <c r="W89" s="97"/>
      <c r="X89" s="121"/>
      <c r="Y89" s="121"/>
      <c r="Z89" s="42"/>
      <c r="AA89" s="42"/>
      <c r="AB89" s="22"/>
      <c r="AC89" s="22"/>
    </row>
    <row r="90" spans="1:29" x14ac:dyDescent="0.3">
      <c r="B90" s="26" t="s">
        <v>477</v>
      </c>
      <c r="C90" s="56" t="s">
        <v>577</v>
      </c>
      <c r="D90" s="22">
        <v>91</v>
      </c>
      <c r="E90" s="21" t="s">
        <v>148</v>
      </c>
      <c r="F90" s="22" t="s">
        <v>152</v>
      </c>
      <c r="G90" s="22" t="s">
        <v>892</v>
      </c>
      <c r="H90" s="22"/>
      <c r="I90" s="52">
        <v>25364</v>
      </c>
      <c r="J90" s="52"/>
      <c r="K90" s="44" t="str">
        <f t="shared" ca="1" si="4"/>
        <v>56год 4мес 10ден</v>
      </c>
      <c r="L90" s="3">
        <v>44083</v>
      </c>
      <c r="M90" s="44" t="str">
        <f t="shared" ca="1" si="5"/>
        <v>Поминат рок</v>
      </c>
      <c r="N90" s="44" t="str">
        <f t="shared" ca="1" si="6"/>
        <v>SEN</v>
      </c>
      <c r="O90" s="44" t="e">
        <f t="shared" si="7"/>
        <v>#NUM!</v>
      </c>
      <c r="P90" s="22"/>
      <c r="Q90" s="22"/>
      <c r="R90" s="130"/>
      <c r="V90" s="97"/>
      <c r="W90" s="97"/>
      <c r="X90" s="121"/>
      <c r="Y90" s="121"/>
      <c r="Z90" s="42"/>
      <c r="AA90" s="42"/>
      <c r="AB90" s="22"/>
      <c r="AC90" s="22"/>
    </row>
    <row r="91" spans="1:29" ht="15" thickBot="1" x14ac:dyDescent="0.35">
      <c r="B91" s="36" t="s">
        <v>477</v>
      </c>
      <c r="C91" s="91" t="s">
        <v>577</v>
      </c>
      <c r="D91" s="10">
        <v>92</v>
      </c>
      <c r="E91" s="32" t="s">
        <v>149</v>
      </c>
      <c r="F91" s="22" t="s">
        <v>152</v>
      </c>
      <c r="G91" s="10" t="s">
        <v>893</v>
      </c>
      <c r="H91" s="10"/>
      <c r="I91" s="11">
        <v>25677</v>
      </c>
      <c r="J91" s="11"/>
      <c r="K91" s="47" t="str">
        <f t="shared" ca="1" si="4"/>
        <v>55год 6мес 1ден</v>
      </c>
      <c r="L91" s="11">
        <v>44083</v>
      </c>
      <c r="M91" s="47" t="str">
        <f t="shared" ca="1" si="5"/>
        <v>Поминат рок</v>
      </c>
      <c r="N91" s="47" t="str">
        <f t="shared" ca="1" si="6"/>
        <v>SEN</v>
      </c>
      <c r="O91" s="47" t="e">
        <f t="shared" si="7"/>
        <v>#NUM!</v>
      </c>
      <c r="P91" s="10"/>
      <c r="Q91" s="10"/>
      <c r="R91" s="142"/>
      <c r="V91" s="97"/>
      <c r="W91" s="97"/>
      <c r="X91" s="121"/>
      <c r="Y91" s="121"/>
      <c r="Z91" s="42"/>
      <c r="AA91" s="42"/>
      <c r="AB91" s="22"/>
      <c r="AC91" s="22"/>
    </row>
    <row r="92" spans="1:29" x14ac:dyDescent="0.3">
      <c r="B92" s="25" t="s">
        <v>477</v>
      </c>
      <c r="C92" s="89" t="s">
        <v>577</v>
      </c>
      <c r="D92" s="22">
        <v>93</v>
      </c>
      <c r="E92" s="21" t="s">
        <v>150</v>
      </c>
      <c r="F92" s="22" t="s">
        <v>152</v>
      </c>
      <c r="G92" s="22" t="s">
        <v>894</v>
      </c>
      <c r="H92" s="4"/>
      <c r="I92" s="9">
        <v>26043</v>
      </c>
      <c r="J92" s="9"/>
      <c r="K92" s="43" t="str">
        <f t="shared" ca="1" si="4"/>
        <v>54год 6мес 0ден</v>
      </c>
      <c r="L92" s="9">
        <v>44083</v>
      </c>
      <c r="M92" s="43" t="str">
        <f t="shared" ca="1" si="5"/>
        <v>Поминат рок</v>
      </c>
      <c r="N92" s="43" t="str">
        <f t="shared" ca="1" si="6"/>
        <v>SEN</v>
      </c>
      <c r="O92" s="43" t="e">
        <f t="shared" si="7"/>
        <v>#NUM!</v>
      </c>
      <c r="P92" s="4"/>
      <c r="Q92" s="4"/>
      <c r="R92" s="140"/>
      <c r="V92" s="97"/>
      <c r="W92" s="97"/>
      <c r="X92" s="121"/>
      <c r="Y92" s="121"/>
      <c r="Z92" s="42"/>
      <c r="AA92" s="42"/>
      <c r="AB92" s="22"/>
      <c r="AC92" s="22"/>
    </row>
    <row r="93" spans="1:29" x14ac:dyDescent="0.3">
      <c r="B93" s="26" t="s">
        <v>477</v>
      </c>
      <c r="C93" s="56" t="s">
        <v>577</v>
      </c>
      <c r="D93" s="22">
        <v>94</v>
      </c>
      <c r="E93" s="21" t="s">
        <v>151</v>
      </c>
      <c r="F93" s="22" t="s">
        <v>152</v>
      </c>
      <c r="G93" s="22" t="s">
        <v>895</v>
      </c>
      <c r="H93" s="22"/>
      <c r="I93" s="3">
        <v>25252</v>
      </c>
      <c r="J93" s="3"/>
      <c r="K93" s="44" t="str">
        <f t="shared" ca="1" si="4"/>
        <v>56год 8мес 2ден</v>
      </c>
      <c r="L93" s="3">
        <v>44083</v>
      </c>
      <c r="M93" s="44" t="str">
        <f t="shared" ca="1" si="5"/>
        <v>Поминат рок</v>
      </c>
      <c r="N93" s="44" t="str">
        <f t="shared" ca="1" si="6"/>
        <v>SEN</v>
      </c>
      <c r="O93" s="44" t="e">
        <f t="shared" si="7"/>
        <v>#NUM!</v>
      </c>
      <c r="P93" s="22"/>
      <c r="Q93" s="22"/>
      <c r="R93" s="130"/>
      <c r="V93" s="97"/>
      <c r="W93" s="97"/>
      <c r="X93" s="121"/>
      <c r="Y93" s="121"/>
      <c r="Z93" s="42"/>
      <c r="AA93" s="42"/>
      <c r="AB93" s="22"/>
      <c r="AC93" s="22"/>
    </row>
    <row r="94" spans="1:29" x14ac:dyDescent="0.3">
      <c r="B94" s="26" t="s">
        <v>477</v>
      </c>
      <c r="C94" s="56" t="s">
        <v>577</v>
      </c>
      <c r="D94" s="22">
        <v>95</v>
      </c>
      <c r="E94" s="30" t="s">
        <v>153</v>
      </c>
      <c r="F94" s="22" t="s">
        <v>165</v>
      </c>
      <c r="G94" s="22" t="s">
        <v>896</v>
      </c>
      <c r="H94" s="22"/>
      <c r="I94" s="3">
        <v>26843</v>
      </c>
      <c r="J94" s="3"/>
      <c r="K94" s="44" t="str">
        <f t="shared" ca="1" si="4"/>
        <v>52год 3мес 22ден</v>
      </c>
      <c r="L94" s="3">
        <v>44083</v>
      </c>
      <c r="M94" s="44" t="str">
        <f t="shared" ca="1" si="5"/>
        <v>Поминат рок</v>
      </c>
      <c r="N94" s="44" t="str">
        <f t="shared" ca="1" si="6"/>
        <v>SEN</v>
      </c>
      <c r="O94" s="44" t="e">
        <f t="shared" si="7"/>
        <v>#NUM!</v>
      </c>
      <c r="P94" s="22"/>
      <c r="Q94" s="22"/>
      <c r="R94" s="130"/>
      <c r="V94" s="97"/>
      <c r="W94" s="97"/>
      <c r="X94" s="121"/>
      <c r="Y94" s="121"/>
      <c r="Z94" s="42"/>
      <c r="AA94" s="42"/>
      <c r="AB94" s="22"/>
      <c r="AC94" s="22"/>
    </row>
    <row r="95" spans="1:29" ht="15" thickBot="1" x14ac:dyDescent="0.35">
      <c r="B95" s="36" t="s">
        <v>477</v>
      </c>
      <c r="C95" s="91" t="s">
        <v>577</v>
      </c>
      <c r="D95" s="22">
        <v>96</v>
      </c>
      <c r="E95" s="21" t="s">
        <v>154</v>
      </c>
      <c r="F95" s="22" t="s">
        <v>165</v>
      </c>
      <c r="G95" s="22" t="s">
        <v>897</v>
      </c>
      <c r="H95" s="10"/>
      <c r="I95" s="11">
        <v>25321</v>
      </c>
      <c r="J95" s="11"/>
      <c r="K95" s="47" t="str">
        <f t="shared" ca="1" si="4"/>
        <v>56год 5мес 22ден</v>
      </c>
      <c r="L95" s="11">
        <v>43726</v>
      </c>
      <c r="M95" s="47" t="str">
        <f t="shared" ca="1" si="5"/>
        <v>Поминат рок</v>
      </c>
      <c r="N95" s="47" t="str">
        <f t="shared" ca="1" si="6"/>
        <v>SEN</v>
      </c>
      <c r="O95" s="47" t="e">
        <f t="shared" si="7"/>
        <v>#NUM!</v>
      </c>
      <c r="P95" s="10"/>
      <c r="Q95" s="10"/>
      <c r="R95" s="142"/>
      <c r="V95" s="97"/>
      <c r="W95" s="97"/>
      <c r="X95" s="121"/>
      <c r="Y95" s="121"/>
      <c r="Z95" s="42"/>
      <c r="AA95" s="42"/>
      <c r="AB95" s="22"/>
      <c r="AC95" s="22"/>
    </row>
    <row r="96" spans="1:29" x14ac:dyDescent="0.3">
      <c r="B96" s="25" t="s">
        <v>477</v>
      </c>
      <c r="C96" s="89" t="s">
        <v>577</v>
      </c>
      <c r="D96" s="22">
        <v>97</v>
      </c>
      <c r="E96" s="21" t="s">
        <v>155</v>
      </c>
      <c r="F96" s="22" t="s">
        <v>165</v>
      </c>
      <c r="G96" s="22" t="s">
        <v>898</v>
      </c>
      <c r="H96" s="4"/>
      <c r="I96" s="9">
        <v>25084</v>
      </c>
      <c r="J96" s="9"/>
      <c r="K96" s="43" t="str">
        <f t="shared" ca="1" si="4"/>
        <v>57год 1мес 17ден</v>
      </c>
      <c r="L96" s="9">
        <v>43726</v>
      </c>
      <c r="M96" s="43" t="str">
        <f t="shared" ca="1" si="5"/>
        <v>Поминат рок</v>
      </c>
      <c r="N96" s="43" t="str">
        <f t="shared" ca="1" si="6"/>
        <v>SEN</v>
      </c>
      <c r="O96" s="43" t="e">
        <f t="shared" si="7"/>
        <v>#NUM!</v>
      </c>
      <c r="P96" s="4"/>
      <c r="Q96" s="4"/>
      <c r="R96" s="140"/>
      <c r="V96" s="97"/>
      <c r="W96" s="97"/>
      <c r="X96" s="121"/>
      <c r="Y96" s="121"/>
      <c r="Z96" s="42"/>
      <c r="AA96" s="42"/>
      <c r="AB96" s="22"/>
      <c r="AC96" s="22"/>
    </row>
    <row r="97" spans="1:29" x14ac:dyDescent="0.3">
      <c r="B97" s="26" t="s">
        <v>477</v>
      </c>
      <c r="C97" s="56" t="s">
        <v>577</v>
      </c>
      <c r="D97" s="22">
        <v>98</v>
      </c>
      <c r="E97" s="21" t="s">
        <v>156</v>
      </c>
      <c r="F97" s="22" t="s">
        <v>165</v>
      </c>
      <c r="G97" s="22" t="s">
        <v>899</v>
      </c>
      <c r="H97" s="22"/>
      <c r="I97" s="3">
        <v>29035</v>
      </c>
      <c r="J97" s="3"/>
      <c r="K97" s="44" t="str">
        <f t="shared" ca="1" si="4"/>
        <v>46год 3мес 21ден</v>
      </c>
      <c r="L97" s="3">
        <v>44078</v>
      </c>
      <c r="M97" s="44" t="str">
        <f t="shared" ca="1" si="5"/>
        <v>Поминат рок</v>
      </c>
      <c r="N97" s="44" t="str">
        <f t="shared" ca="1" si="6"/>
        <v>SEN</v>
      </c>
      <c r="O97" s="44" t="e">
        <f t="shared" si="7"/>
        <v>#NUM!</v>
      </c>
      <c r="P97" s="34" t="s">
        <v>162</v>
      </c>
      <c r="Q97" s="7" t="s">
        <v>160</v>
      </c>
      <c r="R97" s="126">
        <v>2906979424007</v>
      </c>
      <c r="V97" s="97"/>
      <c r="W97" s="97"/>
      <c r="X97" s="121"/>
      <c r="Y97" s="121"/>
      <c r="Z97" s="42"/>
      <c r="AA97" s="42"/>
      <c r="AB97" s="22"/>
      <c r="AC97" s="22"/>
    </row>
    <row r="98" spans="1:29" x14ac:dyDescent="0.3">
      <c r="B98" s="26" t="s">
        <v>477</v>
      </c>
      <c r="C98" s="56" t="s">
        <v>577</v>
      </c>
      <c r="D98" s="22">
        <v>99</v>
      </c>
      <c r="E98" s="21" t="s">
        <v>157</v>
      </c>
      <c r="F98" s="22" t="s">
        <v>165</v>
      </c>
      <c r="G98" s="22" t="s">
        <v>900</v>
      </c>
      <c r="H98" s="22"/>
      <c r="I98" s="3">
        <v>36205</v>
      </c>
      <c r="J98" s="3"/>
      <c r="K98" s="44" t="str">
        <f t="shared" ca="1" si="4"/>
        <v>26год 8мес 6ден</v>
      </c>
      <c r="L98" s="3">
        <v>44106</v>
      </c>
      <c r="M98" s="44" t="str">
        <f t="shared" ca="1" si="5"/>
        <v>Поминат рок</v>
      </c>
      <c r="N98" s="44" t="str">
        <f t="shared" ca="1" si="6"/>
        <v>SEN</v>
      </c>
      <c r="O98" s="44" t="e">
        <f t="shared" si="7"/>
        <v>#NUM!</v>
      </c>
      <c r="P98" s="22"/>
      <c r="Q98" s="22"/>
      <c r="R98" s="127">
        <v>1402999424001</v>
      </c>
      <c r="V98" s="97"/>
      <c r="W98" s="97"/>
      <c r="X98" s="121"/>
      <c r="Y98" s="121"/>
      <c r="Z98" s="42"/>
      <c r="AA98" s="42"/>
      <c r="AB98" s="22"/>
      <c r="AC98" s="22"/>
    </row>
    <row r="99" spans="1:29" x14ac:dyDescent="0.3">
      <c r="B99" s="26" t="s">
        <v>477</v>
      </c>
      <c r="C99" s="56" t="s">
        <v>577</v>
      </c>
      <c r="D99" s="22">
        <v>100</v>
      </c>
      <c r="E99" s="21" t="s">
        <v>158</v>
      </c>
      <c r="F99" s="22" t="s">
        <v>165</v>
      </c>
      <c r="G99" s="22" t="s">
        <v>901</v>
      </c>
      <c r="H99" s="22"/>
      <c r="I99" s="3">
        <v>26655</v>
      </c>
      <c r="J99" s="3"/>
      <c r="K99" s="44" t="str">
        <f t="shared" ca="1" si="4"/>
        <v>52год 9мес 28ден</v>
      </c>
      <c r="L99" s="3">
        <v>43780</v>
      </c>
      <c r="M99" s="44" t="str">
        <f t="shared" ca="1" si="5"/>
        <v>Поминат рок</v>
      </c>
      <c r="N99" s="44" t="str">
        <f t="shared" ca="1" si="6"/>
        <v>SEN</v>
      </c>
      <c r="O99" s="44" t="e">
        <f t="shared" si="7"/>
        <v>#NUM!</v>
      </c>
      <c r="P99" s="22" t="s">
        <v>163</v>
      </c>
      <c r="Q99" s="22"/>
      <c r="R99" s="127">
        <v>2212972424018</v>
      </c>
      <c r="V99" s="97"/>
      <c r="W99" s="97"/>
      <c r="X99" s="121"/>
      <c r="Y99" s="121"/>
      <c r="Z99" s="42"/>
      <c r="AA99" s="42"/>
      <c r="AB99" s="22"/>
      <c r="AC99" s="22"/>
    </row>
    <row r="100" spans="1:29" x14ac:dyDescent="0.3">
      <c r="B100" s="26" t="s">
        <v>477</v>
      </c>
      <c r="C100" s="56" t="s">
        <v>577</v>
      </c>
      <c r="D100" s="22">
        <v>101</v>
      </c>
      <c r="E100" s="21" t="s">
        <v>459</v>
      </c>
      <c r="F100" s="22"/>
      <c r="G100" s="22" t="s">
        <v>902</v>
      </c>
      <c r="H100" s="22"/>
      <c r="I100" s="3">
        <v>27835</v>
      </c>
      <c r="J100" s="3"/>
      <c r="K100" s="44" t="str">
        <f t="shared" ca="1" si="4"/>
        <v>49год 7мес 4ден</v>
      </c>
      <c r="L100" s="3">
        <v>44078</v>
      </c>
      <c r="M100" s="44" t="str">
        <f t="shared" ca="1" si="5"/>
        <v>Поминат рок</v>
      </c>
      <c r="N100" s="44" t="str">
        <f t="shared" ca="1" si="6"/>
        <v>SEN</v>
      </c>
      <c r="O100" s="44" t="e">
        <f t="shared" si="7"/>
        <v>#NUM!</v>
      </c>
      <c r="P100" s="22" t="s">
        <v>164</v>
      </c>
      <c r="Q100" s="20" t="s">
        <v>161</v>
      </c>
      <c r="R100" s="127">
        <v>1603976424026</v>
      </c>
      <c r="V100" s="97"/>
      <c r="W100" s="97"/>
      <c r="X100" s="121"/>
      <c r="Y100" s="121"/>
      <c r="Z100" s="42"/>
      <c r="AA100" s="42"/>
      <c r="AB100" s="22"/>
      <c r="AC100" s="22"/>
    </row>
    <row r="101" spans="1:29" ht="15" thickBot="1" x14ac:dyDescent="0.35">
      <c r="B101" s="36" t="s">
        <v>477</v>
      </c>
      <c r="C101" s="91" t="s">
        <v>577</v>
      </c>
      <c r="D101" s="22">
        <v>102</v>
      </c>
      <c r="E101" s="21" t="s">
        <v>159</v>
      </c>
      <c r="F101" s="22"/>
      <c r="G101" s="22"/>
      <c r="H101" s="10"/>
      <c r="I101" s="11">
        <v>32536</v>
      </c>
      <c r="J101" s="11"/>
      <c r="K101" s="47" t="str">
        <f t="shared" ca="1" si="4"/>
        <v>36год 8мес 22ден</v>
      </c>
      <c r="L101" s="11">
        <v>44063</v>
      </c>
      <c r="M101" s="47" t="str">
        <f t="shared" ca="1" si="5"/>
        <v>Поминат рок</v>
      </c>
      <c r="N101" s="47" t="str">
        <f t="shared" ca="1" si="6"/>
        <v>SEN</v>
      </c>
      <c r="O101" s="47" t="e">
        <f t="shared" si="7"/>
        <v>#NUM!</v>
      </c>
      <c r="P101" s="10"/>
      <c r="Q101" s="10"/>
      <c r="R101" s="128">
        <v>2801989460005</v>
      </c>
      <c r="V101" s="97"/>
      <c r="W101" s="97"/>
      <c r="X101" s="121"/>
      <c r="Y101" s="121"/>
      <c r="Z101" s="42"/>
      <c r="AA101" s="42"/>
      <c r="AB101" s="22"/>
      <c r="AC101" s="22"/>
    </row>
    <row r="102" spans="1:29" x14ac:dyDescent="0.3">
      <c r="B102" s="25" t="s">
        <v>477</v>
      </c>
      <c r="C102" s="89" t="s">
        <v>577</v>
      </c>
      <c r="D102" s="22">
        <v>103</v>
      </c>
      <c r="E102" s="66" t="s">
        <v>166</v>
      </c>
      <c r="F102" s="22"/>
      <c r="G102" s="22"/>
      <c r="H102" s="4"/>
      <c r="I102" s="9">
        <v>33474</v>
      </c>
      <c r="J102" s="9"/>
      <c r="K102" s="43" t="str">
        <f t="shared" ca="1" si="4"/>
        <v>34год 1мес 26ден</v>
      </c>
      <c r="L102" s="9">
        <v>44086</v>
      </c>
      <c r="M102" s="43" t="str">
        <f t="shared" ca="1" si="5"/>
        <v>Поминат рок</v>
      </c>
      <c r="N102" s="43" t="str">
        <f t="shared" ca="1" si="6"/>
        <v>SEN</v>
      </c>
      <c r="O102" s="43" t="e">
        <f t="shared" si="7"/>
        <v>#NUM!</v>
      </c>
      <c r="P102" s="4"/>
      <c r="Q102" s="4"/>
      <c r="R102" s="129">
        <v>2408991424004</v>
      </c>
      <c r="V102" s="97"/>
      <c r="W102" s="97"/>
      <c r="X102" s="121"/>
      <c r="Y102" s="121"/>
      <c r="Z102" s="42"/>
      <c r="AA102" s="42"/>
      <c r="AB102" s="22"/>
      <c r="AC102" s="22"/>
    </row>
    <row r="103" spans="1:29" x14ac:dyDescent="0.3">
      <c r="B103" s="26" t="s">
        <v>477</v>
      </c>
      <c r="C103" s="56" t="s">
        <v>577</v>
      </c>
      <c r="D103" s="22">
        <v>104</v>
      </c>
      <c r="E103" s="66" t="s">
        <v>167</v>
      </c>
      <c r="F103" s="22"/>
      <c r="G103" s="22"/>
      <c r="H103" s="22"/>
      <c r="I103" s="3">
        <v>33822</v>
      </c>
      <c r="J103" s="3"/>
      <c r="K103" s="44" t="str">
        <f t="shared" ca="1" si="4"/>
        <v>33год 2мес 14ден</v>
      </c>
      <c r="L103" s="22"/>
      <c r="M103" s="44" t="str">
        <f t="shared" ca="1" si="5"/>
        <v>Нема преглед</v>
      </c>
      <c r="N103" s="44" t="str">
        <f t="shared" ca="1" si="6"/>
        <v>SEN</v>
      </c>
      <c r="O103" s="44" t="e">
        <f t="shared" si="7"/>
        <v>#NUM!</v>
      </c>
      <c r="P103" s="22" t="s">
        <v>460</v>
      </c>
      <c r="Q103" s="22"/>
      <c r="R103" s="127">
        <v>608992424018</v>
      </c>
      <c r="V103" s="97"/>
      <c r="W103" s="97"/>
      <c r="X103" s="121"/>
      <c r="Y103" s="121"/>
      <c r="Z103" s="42"/>
      <c r="AA103" s="42"/>
      <c r="AB103" s="22"/>
      <c r="AC103" s="22"/>
    </row>
    <row r="104" spans="1:29" x14ac:dyDescent="0.3">
      <c r="B104" s="26" t="s">
        <v>477</v>
      </c>
      <c r="C104" s="56" t="s">
        <v>577</v>
      </c>
      <c r="D104" s="22">
        <v>105</v>
      </c>
      <c r="E104" s="66" t="s">
        <v>168</v>
      </c>
      <c r="F104" s="22"/>
      <c r="G104" s="22"/>
      <c r="H104" s="22"/>
      <c r="I104" s="3">
        <v>30434</v>
      </c>
      <c r="J104" s="3"/>
      <c r="K104" s="44" t="str">
        <f t="shared" ca="1" si="4"/>
        <v>42год 5мес 22ден</v>
      </c>
      <c r="L104" s="22"/>
      <c r="M104" s="44" t="str">
        <f t="shared" ca="1" si="5"/>
        <v>Нема преглед</v>
      </c>
      <c r="N104" s="44" t="str">
        <f t="shared" ca="1" si="6"/>
        <v>SEN</v>
      </c>
      <c r="O104" s="44" t="e">
        <f t="shared" si="7"/>
        <v>#NUM!</v>
      </c>
      <c r="P104" s="22"/>
      <c r="Q104" s="22"/>
      <c r="R104" s="127">
        <v>2804983424006</v>
      </c>
      <c r="V104" s="97"/>
      <c r="W104" s="97"/>
      <c r="X104" s="121"/>
      <c r="Y104" s="121"/>
      <c r="Z104" s="42"/>
      <c r="AA104" s="42"/>
      <c r="AB104" s="22"/>
      <c r="AC104" s="22"/>
    </row>
    <row r="105" spans="1:29" x14ac:dyDescent="0.3">
      <c r="B105" s="26" t="s">
        <v>477</v>
      </c>
      <c r="C105" s="56" t="s">
        <v>577</v>
      </c>
      <c r="D105" s="22">
        <v>106</v>
      </c>
      <c r="E105" s="66" t="s">
        <v>169</v>
      </c>
      <c r="F105" s="22" t="s">
        <v>635</v>
      </c>
      <c r="G105" s="22" t="s">
        <v>172</v>
      </c>
      <c r="H105" s="22"/>
      <c r="I105" s="18" t="s">
        <v>170</v>
      </c>
      <c r="J105" s="18"/>
      <c r="K105" s="44" t="e">
        <f t="shared" ca="1" si="4"/>
        <v>#VALUE!</v>
      </c>
      <c r="L105" s="3">
        <v>44092</v>
      </c>
      <c r="M105" s="44" t="str">
        <f t="shared" ca="1" si="5"/>
        <v>Поминат рок</v>
      </c>
      <c r="N105" s="44" t="e">
        <f t="shared" ca="1" si="6"/>
        <v>#VALUE!</v>
      </c>
      <c r="O105" s="44" t="e">
        <f t="shared" si="7"/>
        <v>#VALUE!</v>
      </c>
      <c r="P105" s="34" t="s">
        <v>178</v>
      </c>
      <c r="Q105" s="7" t="s">
        <v>177</v>
      </c>
      <c r="R105" s="126">
        <v>603982410076</v>
      </c>
      <c r="V105" s="97"/>
      <c r="W105" s="97"/>
      <c r="X105" s="121"/>
      <c r="Y105" s="121"/>
      <c r="Z105" s="42"/>
      <c r="AA105" s="42"/>
      <c r="AB105" s="22"/>
      <c r="AC105" s="22"/>
    </row>
    <row r="106" spans="1:29" x14ac:dyDescent="0.3">
      <c r="A106" s="69"/>
      <c r="B106" s="26" t="s">
        <v>477</v>
      </c>
      <c r="C106" s="56" t="s">
        <v>577</v>
      </c>
      <c r="D106" s="22">
        <v>107</v>
      </c>
      <c r="E106" s="66" t="s">
        <v>174</v>
      </c>
      <c r="F106" s="22"/>
      <c r="G106" s="22" t="s">
        <v>173</v>
      </c>
      <c r="H106" s="22"/>
      <c r="I106" s="18" t="s">
        <v>171</v>
      </c>
      <c r="J106" s="18"/>
      <c r="K106" s="44" t="e">
        <f t="shared" ca="1" si="4"/>
        <v>#VALUE!</v>
      </c>
      <c r="L106" s="3">
        <v>44092</v>
      </c>
      <c r="M106" s="44" t="str">
        <f t="shared" ca="1" si="5"/>
        <v>Поминат рок</v>
      </c>
      <c r="N106" s="44" t="e">
        <f t="shared" ca="1" si="6"/>
        <v>#VALUE!</v>
      </c>
      <c r="O106" s="44" t="e">
        <f t="shared" si="7"/>
        <v>#VALUE!</v>
      </c>
      <c r="P106" s="22"/>
      <c r="Q106" s="22"/>
      <c r="R106" s="130"/>
      <c r="V106" s="97"/>
      <c r="W106" s="97"/>
      <c r="X106" s="121"/>
      <c r="Y106" s="121"/>
      <c r="Z106" s="42"/>
      <c r="AA106" s="42"/>
      <c r="AB106" s="22"/>
      <c r="AC106" s="22"/>
    </row>
    <row r="107" spans="1:29" x14ac:dyDescent="0.3">
      <c r="B107" s="26" t="s">
        <v>477</v>
      </c>
      <c r="C107" s="56" t="s">
        <v>577</v>
      </c>
      <c r="D107" s="34">
        <v>108</v>
      </c>
      <c r="E107" s="30" t="s">
        <v>176</v>
      </c>
      <c r="F107" s="22" t="s">
        <v>635</v>
      </c>
      <c r="G107" s="22"/>
      <c r="H107" s="22"/>
      <c r="I107" s="18" t="s">
        <v>172</v>
      </c>
      <c r="J107" s="18"/>
      <c r="K107" s="44" t="e">
        <f t="shared" ca="1" si="4"/>
        <v>#VALUE!</v>
      </c>
      <c r="L107" s="3">
        <v>44092</v>
      </c>
      <c r="M107" s="44" t="str">
        <f t="shared" ca="1" si="5"/>
        <v>Поминат рок</v>
      </c>
      <c r="N107" s="44" t="e">
        <f t="shared" ca="1" si="6"/>
        <v>#VALUE!</v>
      </c>
      <c r="O107" s="44" t="e">
        <f t="shared" si="7"/>
        <v>#VALUE!</v>
      </c>
      <c r="P107" s="22"/>
      <c r="Q107" s="22"/>
      <c r="R107" s="130"/>
      <c r="V107" s="97"/>
      <c r="W107" s="97"/>
      <c r="X107" s="121"/>
      <c r="Y107" s="121"/>
      <c r="Z107" s="42"/>
      <c r="AA107" s="42"/>
      <c r="AB107" s="22"/>
      <c r="AC107" s="22"/>
    </row>
    <row r="108" spans="1:29" x14ac:dyDescent="0.3">
      <c r="B108" s="26" t="s">
        <v>477</v>
      </c>
      <c r="C108" s="56" t="s">
        <v>577</v>
      </c>
      <c r="D108" s="22">
        <v>109</v>
      </c>
      <c r="E108" s="30" t="s">
        <v>179</v>
      </c>
      <c r="F108" s="22" t="s">
        <v>1298</v>
      </c>
      <c r="G108" s="34" t="s">
        <v>903</v>
      </c>
      <c r="H108" s="22"/>
      <c r="I108" s="18" t="s">
        <v>173</v>
      </c>
      <c r="J108" s="18"/>
      <c r="K108" s="44" t="e">
        <f t="shared" ca="1" si="4"/>
        <v>#VALUE!</v>
      </c>
      <c r="L108" s="3">
        <v>44092</v>
      </c>
      <c r="M108" s="44" t="str">
        <f t="shared" ca="1" si="5"/>
        <v>Поминат рок</v>
      </c>
      <c r="N108" s="44" t="e">
        <f t="shared" ca="1" si="6"/>
        <v>#VALUE!</v>
      </c>
      <c r="O108" s="44" t="e">
        <f t="shared" si="7"/>
        <v>#VALUE!</v>
      </c>
      <c r="P108" s="22"/>
      <c r="Q108" s="22"/>
      <c r="R108" s="130"/>
      <c r="V108" s="97"/>
      <c r="W108" s="97"/>
      <c r="X108" s="121"/>
      <c r="Y108" s="121"/>
      <c r="Z108" s="42"/>
      <c r="AA108" s="42"/>
      <c r="AB108" s="22"/>
      <c r="AC108" s="22"/>
    </row>
    <row r="109" spans="1:29" x14ac:dyDescent="0.3">
      <c r="B109" s="26" t="s">
        <v>477</v>
      </c>
      <c r="C109" s="56" t="s">
        <v>577</v>
      </c>
      <c r="D109" s="22">
        <v>110</v>
      </c>
      <c r="E109" s="21" t="s">
        <v>180</v>
      </c>
      <c r="F109" s="22" t="s">
        <v>1298</v>
      </c>
      <c r="G109" s="22" t="s">
        <v>185</v>
      </c>
      <c r="H109" s="22"/>
      <c r="I109" s="18" t="s">
        <v>175</v>
      </c>
      <c r="J109" s="18"/>
      <c r="K109" s="44" t="e">
        <f t="shared" ca="1" si="4"/>
        <v>#VALUE!</v>
      </c>
      <c r="L109" s="22"/>
      <c r="M109" s="44" t="str">
        <f t="shared" ca="1" si="5"/>
        <v>Нема преглед</v>
      </c>
      <c r="N109" s="44" t="e">
        <f t="shared" ca="1" si="6"/>
        <v>#VALUE!</v>
      </c>
      <c r="O109" s="44" t="e">
        <f t="shared" si="7"/>
        <v>#VALUE!</v>
      </c>
      <c r="P109" s="22"/>
      <c r="Q109" s="22"/>
      <c r="R109" s="130"/>
      <c r="V109" s="97"/>
      <c r="W109" s="97"/>
      <c r="X109" s="121"/>
      <c r="Y109" s="121"/>
      <c r="Z109" s="42"/>
      <c r="AA109" s="42"/>
      <c r="AB109" s="22"/>
      <c r="AC109" s="22"/>
    </row>
    <row r="110" spans="1:29" ht="15" thickBot="1" x14ac:dyDescent="0.35">
      <c r="B110" s="36" t="s">
        <v>477</v>
      </c>
      <c r="C110" s="91" t="s">
        <v>577</v>
      </c>
      <c r="D110" s="22">
        <v>111</v>
      </c>
      <c r="E110" s="21" t="s">
        <v>181</v>
      </c>
      <c r="F110" s="22"/>
      <c r="G110" s="22"/>
      <c r="H110" s="10"/>
      <c r="I110" s="11">
        <v>38205</v>
      </c>
      <c r="J110" s="11"/>
      <c r="K110" s="47" t="str">
        <f t="shared" ca="1" si="4"/>
        <v>21год 2мес 14ден</v>
      </c>
      <c r="L110" s="11">
        <v>44092</v>
      </c>
      <c r="M110" s="47" t="str">
        <f t="shared" ca="1" si="5"/>
        <v>Поминат рок</v>
      </c>
      <c r="N110" s="47" t="str">
        <f t="shared" ca="1" si="6"/>
        <v>SEN</v>
      </c>
      <c r="O110" s="47" t="e">
        <f t="shared" si="7"/>
        <v>#NUM!</v>
      </c>
      <c r="P110" s="10"/>
      <c r="Q110" s="10"/>
      <c r="R110" s="142"/>
      <c r="V110" s="97"/>
      <c r="W110" s="97"/>
      <c r="X110" s="121"/>
      <c r="Y110" s="121"/>
      <c r="Z110" s="42"/>
      <c r="AA110" s="42"/>
      <c r="AB110" s="22"/>
      <c r="AC110" s="22"/>
    </row>
    <row r="111" spans="1:29" x14ac:dyDescent="0.3">
      <c r="B111" s="25" t="s">
        <v>477</v>
      </c>
      <c r="C111" s="89" t="s">
        <v>577</v>
      </c>
      <c r="D111" s="22">
        <v>112</v>
      </c>
      <c r="E111" s="21" t="s">
        <v>182</v>
      </c>
      <c r="F111" s="22" t="s">
        <v>1298</v>
      </c>
      <c r="G111" s="22"/>
      <c r="H111" s="4"/>
      <c r="I111" s="77" t="s">
        <v>185</v>
      </c>
      <c r="J111" s="77"/>
      <c r="K111" s="43" t="e">
        <f t="shared" ca="1" si="4"/>
        <v>#VALUE!</v>
      </c>
      <c r="L111" s="9">
        <v>44076</v>
      </c>
      <c r="M111" s="43" t="str">
        <f t="shared" ca="1" si="5"/>
        <v>Поминат рок</v>
      </c>
      <c r="N111" s="43" t="e">
        <f t="shared" ca="1" si="6"/>
        <v>#VALUE!</v>
      </c>
      <c r="O111" s="43" t="e">
        <f t="shared" si="7"/>
        <v>#VALUE!</v>
      </c>
      <c r="P111" s="79" t="s">
        <v>190</v>
      </c>
      <c r="Q111" s="88" t="s">
        <v>196</v>
      </c>
      <c r="R111" s="145">
        <v>1206964450103</v>
      </c>
      <c r="V111" s="97"/>
      <c r="W111" s="97"/>
      <c r="X111" s="121"/>
      <c r="Y111" s="121"/>
      <c r="Z111" s="42"/>
      <c r="AA111" s="42"/>
      <c r="AB111" s="22"/>
      <c r="AC111" s="22"/>
    </row>
    <row r="112" spans="1:29" x14ac:dyDescent="0.3">
      <c r="B112" s="26" t="s">
        <v>477</v>
      </c>
      <c r="C112" s="56" t="s">
        <v>577</v>
      </c>
      <c r="D112" s="22">
        <v>113</v>
      </c>
      <c r="E112" s="21" t="s">
        <v>183</v>
      </c>
      <c r="F112" s="22" t="s">
        <v>404</v>
      </c>
      <c r="G112" s="22" t="s">
        <v>188</v>
      </c>
      <c r="H112" s="22"/>
      <c r="I112" s="18" t="s">
        <v>186</v>
      </c>
      <c r="J112" s="18"/>
      <c r="K112" s="44" t="e">
        <f t="shared" ca="1" si="4"/>
        <v>#VALUE!</v>
      </c>
      <c r="L112" s="3">
        <v>44076</v>
      </c>
      <c r="M112" s="44" t="str">
        <f t="shared" ca="1" si="5"/>
        <v>Поминат рок</v>
      </c>
      <c r="N112" s="44" t="e">
        <f t="shared" ca="1" si="6"/>
        <v>#VALUE!</v>
      </c>
      <c r="O112" s="44" t="e">
        <f t="shared" si="7"/>
        <v>#VALUE!</v>
      </c>
      <c r="P112" s="22" t="s">
        <v>191</v>
      </c>
      <c r="Q112" s="7" t="s">
        <v>196</v>
      </c>
      <c r="R112" s="127">
        <v>2511963450054</v>
      </c>
      <c r="V112" s="97"/>
      <c r="W112" s="97"/>
      <c r="X112" s="121"/>
      <c r="Y112" s="121"/>
      <c r="Z112" s="42"/>
      <c r="AA112" s="42"/>
      <c r="AB112" s="22"/>
      <c r="AC112" s="22"/>
    </row>
    <row r="113" spans="1:29" x14ac:dyDescent="0.3">
      <c r="B113" s="26" t="s">
        <v>477</v>
      </c>
      <c r="C113" s="56" t="s">
        <v>577</v>
      </c>
      <c r="D113" s="22">
        <v>114</v>
      </c>
      <c r="E113" s="21" t="s">
        <v>184</v>
      </c>
      <c r="F113" s="22"/>
      <c r="G113" s="22" t="s">
        <v>189</v>
      </c>
      <c r="H113" s="22"/>
      <c r="I113" s="18" t="s">
        <v>187</v>
      </c>
      <c r="J113" s="18"/>
      <c r="K113" s="44" t="e">
        <f t="shared" ca="1" si="4"/>
        <v>#VALUE!</v>
      </c>
      <c r="L113" s="3">
        <v>44076</v>
      </c>
      <c r="M113" s="44" t="str">
        <f t="shared" ca="1" si="5"/>
        <v>Поминат рок</v>
      </c>
      <c r="N113" s="44" t="e">
        <f t="shared" ca="1" si="6"/>
        <v>#VALUE!</v>
      </c>
      <c r="O113" s="44" t="e">
        <f t="shared" si="7"/>
        <v>#VALUE!</v>
      </c>
      <c r="P113" s="22" t="s">
        <v>192</v>
      </c>
      <c r="Q113" s="7" t="s">
        <v>196</v>
      </c>
      <c r="R113" s="127">
        <v>709950450125</v>
      </c>
      <c r="V113" s="97"/>
      <c r="W113" s="97"/>
      <c r="X113" s="121"/>
      <c r="Y113" s="121"/>
      <c r="Z113" s="42"/>
      <c r="AA113" s="42"/>
      <c r="AB113" s="22"/>
      <c r="AC113" s="22"/>
    </row>
    <row r="114" spans="1:29" x14ac:dyDescent="0.3">
      <c r="B114" s="26" t="s">
        <v>477</v>
      </c>
      <c r="C114" s="56" t="s">
        <v>577</v>
      </c>
      <c r="D114" s="22">
        <v>115</v>
      </c>
      <c r="E114" s="30" t="s">
        <v>199</v>
      </c>
      <c r="F114" s="22"/>
      <c r="G114" s="22"/>
      <c r="H114" s="22"/>
      <c r="I114" s="18" t="s">
        <v>188</v>
      </c>
      <c r="J114" s="18"/>
      <c r="K114" s="44" t="e">
        <f t="shared" ca="1" si="4"/>
        <v>#VALUE!</v>
      </c>
      <c r="L114" s="3">
        <v>43888</v>
      </c>
      <c r="M114" s="44" t="str">
        <f t="shared" ca="1" si="5"/>
        <v>Поминат рок</v>
      </c>
      <c r="N114" s="44" t="e">
        <f t="shared" ca="1" si="6"/>
        <v>#VALUE!</v>
      </c>
      <c r="O114" s="44" t="e">
        <f t="shared" si="7"/>
        <v>#VALUE!</v>
      </c>
      <c r="P114" s="22" t="s">
        <v>193</v>
      </c>
      <c r="Q114" s="20" t="s">
        <v>197</v>
      </c>
      <c r="R114" s="127">
        <v>203992450043</v>
      </c>
      <c r="V114" s="97"/>
      <c r="W114" s="97"/>
      <c r="X114" s="121"/>
      <c r="Y114" s="121"/>
      <c r="Z114" s="42"/>
      <c r="AA114" s="42"/>
      <c r="AB114" s="22"/>
      <c r="AC114" s="22"/>
    </row>
    <row r="115" spans="1:29" x14ac:dyDescent="0.3">
      <c r="B115" s="26" t="s">
        <v>477</v>
      </c>
      <c r="C115" s="56" t="s">
        <v>577</v>
      </c>
      <c r="D115" s="22">
        <v>116</v>
      </c>
      <c r="E115" s="21" t="s">
        <v>208</v>
      </c>
      <c r="F115" s="22"/>
      <c r="G115" s="22" t="s">
        <v>904</v>
      </c>
      <c r="H115" s="22"/>
      <c r="I115" s="18" t="s">
        <v>189</v>
      </c>
      <c r="J115" s="18"/>
      <c r="K115" s="44" t="e">
        <f t="shared" ca="1" si="4"/>
        <v>#VALUE!</v>
      </c>
      <c r="L115" s="3">
        <v>44076</v>
      </c>
      <c r="M115" s="44" t="str">
        <f t="shared" ca="1" si="5"/>
        <v>Поминат рок</v>
      </c>
      <c r="N115" s="44" t="e">
        <f t="shared" ca="1" si="6"/>
        <v>#VALUE!</v>
      </c>
      <c r="O115" s="44" t="e">
        <f t="shared" si="7"/>
        <v>#VALUE!</v>
      </c>
      <c r="P115" s="22" t="s">
        <v>195</v>
      </c>
      <c r="Q115" s="7" t="s">
        <v>196</v>
      </c>
      <c r="R115" s="127">
        <v>1602969450112</v>
      </c>
      <c r="V115" s="97"/>
      <c r="W115" s="97"/>
      <c r="X115" s="121"/>
      <c r="Y115" s="121"/>
      <c r="Z115" s="42"/>
      <c r="AA115" s="42"/>
      <c r="AB115" s="22"/>
      <c r="AC115" s="22"/>
    </row>
    <row r="116" spans="1:29" x14ac:dyDescent="0.3">
      <c r="B116" s="26" t="s">
        <v>477</v>
      </c>
      <c r="C116" s="56" t="s">
        <v>577</v>
      </c>
      <c r="D116" s="22">
        <v>117</v>
      </c>
      <c r="E116" s="21" t="s">
        <v>200</v>
      </c>
      <c r="F116" s="22"/>
      <c r="G116" s="22" t="s">
        <v>905</v>
      </c>
      <c r="H116" s="22"/>
      <c r="I116" s="3">
        <v>37035</v>
      </c>
      <c r="J116" s="3"/>
      <c r="K116" s="44" t="str">
        <f t="shared" ca="1" si="4"/>
        <v>24год 4мес 26ден</v>
      </c>
      <c r="L116" s="3"/>
      <c r="M116" s="44" t="str">
        <f t="shared" ca="1" si="5"/>
        <v>Нема преглед</v>
      </c>
      <c r="N116" s="44" t="str">
        <f t="shared" ca="1" si="6"/>
        <v>SEN</v>
      </c>
      <c r="O116" s="44" t="e">
        <f t="shared" si="7"/>
        <v>#NUM!</v>
      </c>
      <c r="P116" s="22" t="s">
        <v>194</v>
      </c>
      <c r="Q116" s="20" t="s">
        <v>198</v>
      </c>
      <c r="R116" s="127">
        <v>2405001450120</v>
      </c>
      <c r="V116" s="97"/>
      <c r="W116" s="97"/>
      <c r="X116" s="121"/>
      <c r="Y116" s="121"/>
      <c r="Z116" s="42"/>
      <c r="AA116" s="42"/>
      <c r="AB116" s="22"/>
      <c r="AC116" s="22"/>
    </row>
    <row r="117" spans="1:29" x14ac:dyDescent="0.3">
      <c r="A117" s="1" t="s">
        <v>629</v>
      </c>
      <c r="B117" s="26" t="s">
        <v>477</v>
      </c>
      <c r="C117" s="56" t="s">
        <v>577</v>
      </c>
      <c r="D117" s="34">
        <v>118</v>
      </c>
      <c r="E117" s="21" t="s">
        <v>201</v>
      </c>
      <c r="F117" s="22"/>
      <c r="G117" s="22" t="s">
        <v>906</v>
      </c>
      <c r="H117" s="22"/>
      <c r="I117" s="52">
        <v>15314</v>
      </c>
      <c r="J117" s="52"/>
      <c r="K117" s="44" t="str">
        <f t="shared" ca="1" si="4"/>
        <v>83год 10мес 16ден</v>
      </c>
      <c r="L117" s="3">
        <v>44089</v>
      </c>
      <c r="M117" s="44" t="str">
        <f t="shared" ca="1" si="5"/>
        <v>Поминат рок</v>
      </c>
      <c r="N117" s="44" t="str">
        <f t="shared" ca="1" si="6"/>
        <v>SEN</v>
      </c>
      <c r="O117" s="44" t="e">
        <f t="shared" si="7"/>
        <v>#NUM!</v>
      </c>
      <c r="P117" s="22"/>
      <c r="Q117" s="22"/>
      <c r="R117" s="130"/>
      <c r="V117" s="97"/>
      <c r="W117" s="97"/>
      <c r="X117" s="121"/>
      <c r="Y117" s="121"/>
      <c r="Z117" s="42"/>
      <c r="AA117" s="42"/>
      <c r="AB117" s="22"/>
      <c r="AC117" s="22"/>
    </row>
    <row r="118" spans="1:29" x14ac:dyDescent="0.3">
      <c r="B118" s="26" t="s">
        <v>477</v>
      </c>
      <c r="C118" s="56" t="s">
        <v>577</v>
      </c>
      <c r="D118" s="22">
        <v>119</v>
      </c>
      <c r="E118" s="21" t="s">
        <v>202</v>
      </c>
      <c r="F118" s="22"/>
      <c r="G118" s="22" t="s">
        <v>907</v>
      </c>
      <c r="H118" s="22"/>
      <c r="I118" s="3">
        <v>23477</v>
      </c>
      <c r="J118" s="3"/>
      <c r="K118" s="44" t="str">
        <f t="shared" ca="1" si="4"/>
        <v>61год 6мес 10ден</v>
      </c>
      <c r="L118" s="3">
        <v>43725</v>
      </c>
      <c r="M118" s="44" t="str">
        <f t="shared" ca="1" si="5"/>
        <v>Поминат рок</v>
      </c>
      <c r="N118" s="44" t="str">
        <f t="shared" ca="1" si="6"/>
        <v>SEN</v>
      </c>
      <c r="O118" s="44" t="e">
        <f t="shared" si="7"/>
        <v>#NUM!</v>
      </c>
      <c r="P118" s="22"/>
      <c r="Q118" s="22"/>
      <c r="R118" s="130"/>
      <c r="V118" s="97"/>
      <c r="W118" s="97"/>
      <c r="X118" s="121"/>
      <c r="Y118" s="121"/>
      <c r="Z118" s="42"/>
      <c r="AA118" s="42"/>
      <c r="AB118" s="22"/>
      <c r="AC118" s="22"/>
    </row>
    <row r="119" spans="1:29" x14ac:dyDescent="0.3">
      <c r="B119" s="26" t="s">
        <v>477</v>
      </c>
      <c r="C119" s="56" t="s">
        <v>577</v>
      </c>
      <c r="D119" s="22">
        <v>120</v>
      </c>
      <c r="E119" s="21" t="s">
        <v>203</v>
      </c>
      <c r="F119" s="22"/>
      <c r="G119" s="22" t="s">
        <v>908</v>
      </c>
      <c r="H119" s="22"/>
      <c r="I119" s="3">
        <v>26081</v>
      </c>
      <c r="J119" s="3"/>
      <c r="K119" s="44" t="str">
        <f t="shared" ca="1" si="4"/>
        <v>54год 4мес 22ден</v>
      </c>
      <c r="L119" s="3">
        <v>44089</v>
      </c>
      <c r="M119" s="44" t="str">
        <f t="shared" ca="1" si="5"/>
        <v>Поминат рок</v>
      </c>
      <c r="N119" s="44" t="str">
        <f t="shared" ca="1" si="6"/>
        <v>SEN</v>
      </c>
      <c r="O119" s="44" t="e">
        <f t="shared" si="7"/>
        <v>#NUM!</v>
      </c>
      <c r="P119" s="22"/>
      <c r="Q119" s="22"/>
      <c r="R119" s="130"/>
      <c r="V119" s="97"/>
      <c r="W119" s="97"/>
      <c r="X119" s="121"/>
      <c r="Y119" s="121"/>
      <c r="Z119" s="42"/>
      <c r="AA119" s="42"/>
      <c r="AB119" s="22"/>
      <c r="AC119" s="22"/>
    </row>
    <row r="120" spans="1:29" x14ac:dyDescent="0.3">
      <c r="B120" s="26" t="s">
        <v>477</v>
      </c>
      <c r="C120" s="56" t="s">
        <v>577</v>
      </c>
      <c r="D120" s="22">
        <v>121</v>
      </c>
      <c r="E120" s="21" t="s">
        <v>204</v>
      </c>
      <c r="F120" s="22" t="s">
        <v>404</v>
      </c>
      <c r="G120" s="22" t="s">
        <v>909</v>
      </c>
      <c r="H120" s="22"/>
      <c r="I120" s="3">
        <v>26485</v>
      </c>
      <c r="J120" s="3"/>
      <c r="K120" s="44" t="str">
        <f t="shared" ca="1" si="4"/>
        <v>53год 3мес 15ден</v>
      </c>
      <c r="L120" s="3">
        <v>43725</v>
      </c>
      <c r="M120" s="44" t="str">
        <f t="shared" ca="1" si="5"/>
        <v>Поминат рок</v>
      </c>
      <c r="N120" s="44" t="str">
        <f t="shared" ca="1" si="6"/>
        <v>SEN</v>
      </c>
      <c r="O120" s="44" t="e">
        <f t="shared" si="7"/>
        <v>#NUM!</v>
      </c>
      <c r="P120" s="22"/>
      <c r="Q120" s="22"/>
      <c r="R120" s="130"/>
      <c r="V120" s="97"/>
      <c r="W120" s="97"/>
      <c r="X120" s="121"/>
      <c r="Y120" s="121"/>
      <c r="Z120" s="42"/>
      <c r="AA120" s="42"/>
      <c r="AB120" s="22"/>
      <c r="AC120" s="22"/>
    </row>
    <row r="121" spans="1:29" x14ac:dyDescent="0.3">
      <c r="B121" s="26" t="s">
        <v>477</v>
      </c>
      <c r="C121" s="56" t="s">
        <v>577</v>
      </c>
      <c r="D121" s="22">
        <v>122</v>
      </c>
      <c r="E121" s="21" t="s">
        <v>205</v>
      </c>
      <c r="F121" s="22" t="s">
        <v>742</v>
      </c>
      <c r="G121" s="22" t="s">
        <v>910</v>
      </c>
      <c r="H121" s="22"/>
      <c r="I121" s="3">
        <v>22822</v>
      </c>
      <c r="J121" s="3"/>
      <c r="K121" s="44" t="str">
        <f t="shared" ca="1" si="4"/>
        <v>63год 3мес 25ден</v>
      </c>
      <c r="L121" s="3">
        <v>43725</v>
      </c>
      <c r="M121" s="44" t="str">
        <f t="shared" ca="1" si="5"/>
        <v>Поминат рок</v>
      </c>
      <c r="N121" s="44" t="str">
        <f t="shared" ca="1" si="6"/>
        <v>SEN</v>
      </c>
      <c r="O121" s="44" t="e">
        <f t="shared" si="7"/>
        <v>#NUM!</v>
      </c>
      <c r="P121" s="22"/>
      <c r="Q121" s="22"/>
      <c r="R121" s="130"/>
      <c r="V121" s="97"/>
      <c r="W121" s="97"/>
      <c r="X121" s="121"/>
      <c r="Y121" s="121"/>
      <c r="Z121" s="42"/>
      <c r="AA121" s="42"/>
      <c r="AB121" s="22"/>
      <c r="AC121" s="22"/>
    </row>
    <row r="122" spans="1:29" x14ac:dyDescent="0.3">
      <c r="B122" s="26" t="s">
        <v>477</v>
      </c>
      <c r="C122" s="56" t="s">
        <v>577</v>
      </c>
      <c r="D122" s="22">
        <v>123</v>
      </c>
      <c r="E122" s="21" t="s">
        <v>206</v>
      </c>
      <c r="F122" s="22"/>
      <c r="G122" s="22" t="s">
        <v>911</v>
      </c>
      <c r="H122" s="22"/>
      <c r="I122" s="3">
        <v>26953</v>
      </c>
      <c r="J122" s="3"/>
      <c r="K122" s="44" t="str">
        <f t="shared" ca="1" si="4"/>
        <v>52год 0мес 4ден</v>
      </c>
      <c r="L122" s="3">
        <v>44089</v>
      </c>
      <c r="M122" s="44" t="str">
        <f t="shared" ca="1" si="5"/>
        <v>Поминат рок</v>
      </c>
      <c r="N122" s="44" t="str">
        <f t="shared" ca="1" si="6"/>
        <v>SEN</v>
      </c>
      <c r="O122" s="44" t="e">
        <f t="shared" si="7"/>
        <v>#NUM!</v>
      </c>
      <c r="P122" s="22"/>
      <c r="Q122" s="22"/>
      <c r="R122" s="130"/>
      <c r="V122" s="97"/>
      <c r="W122" s="97"/>
      <c r="X122" s="121"/>
      <c r="Y122" s="121"/>
      <c r="Z122" s="42"/>
      <c r="AA122" s="42"/>
      <c r="AB122" s="22"/>
      <c r="AC122" s="22"/>
    </row>
    <row r="123" spans="1:29" x14ac:dyDescent="0.3">
      <c r="B123" s="26" t="s">
        <v>477</v>
      </c>
      <c r="C123" s="56" t="s">
        <v>577</v>
      </c>
      <c r="D123" s="34">
        <v>124</v>
      </c>
      <c r="E123" s="21" t="s">
        <v>207</v>
      </c>
      <c r="F123" s="22"/>
      <c r="G123" s="22" t="s">
        <v>912</v>
      </c>
      <c r="H123" s="22"/>
      <c r="I123" s="3">
        <v>20199</v>
      </c>
      <c r="J123" s="3"/>
      <c r="K123" s="44" t="str">
        <f t="shared" ca="1" si="4"/>
        <v>70год 6мес 0ден</v>
      </c>
      <c r="L123" s="3">
        <v>44089</v>
      </c>
      <c r="M123" s="44" t="str">
        <f t="shared" ca="1" si="5"/>
        <v>Поминат рок</v>
      </c>
      <c r="N123" s="44" t="str">
        <f t="shared" ca="1" si="6"/>
        <v>SEN</v>
      </c>
      <c r="O123" s="44" t="e">
        <f t="shared" si="7"/>
        <v>#NUM!</v>
      </c>
      <c r="P123" s="22"/>
      <c r="Q123" s="22"/>
      <c r="R123" s="130"/>
      <c r="V123" s="97"/>
      <c r="W123" s="97"/>
      <c r="X123" s="121"/>
      <c r="Y123" s="121"/>
      <c r="Z123" s="42"/>
      <c r="AA123" s="42"/>
      <c r="AB123" s="22"/>
      <c r="AC123" s="22"/>
    </row>
    <row r="124" spans="1:29" x14ac:dyDescent="0.3">
      <c r="B124" s="26" t="s">
        <v>477</v>
      </c>
      <c r="C124" s="56" t="s">
        <v>577</v>
      </c>
      <c r="D124" s="34">
        <v>125</v>
      </c>
      <c r="E124" s="30" t="s">
        <v>210</v>
      </c>
      <c r="F124" s="34" t="s">
        <v>1297</v>
      </c>
      <c r="G124" s="22" t="s">
        <v>913</v>
      </c>
      <c r="H124" s="22"/>
      <c r="I124" s="3">
        <v>26552</v>
      </c>
      <c r="J124" s="3"/>
      <c r="K124" s="44" t="str">
        <f t="shared" ca="1" si="4"/>
        <v>53год 1мес 10ден</v>
      </c>
      <c r="L124" s="3">
        <v>44089</v>
      </c>
      <c r="M124" s="44" t="str">
        <f t="shared" ca="1" si="5"/>
        <v>Поминат рок</v>
      </c>
      <c r="N124" s="44" t="str">
        <f t="shared" ca="1" si="6"/>
        <v>SEN</v>
      </c>
      <c r="O124" s="44" t="e">
        <f t="shared" si="7"/>
        <v>#NUM!</v>
      </c>
      <c r="P124" s="22"/>
      <c r="Q124" s="22"/>
      <c r="R124" s="130"/>
      <c r="V124" s="97"/>
      <c r="W124" s="97"/>
      <c r="X124" s="121"/>
      <c r="Y124" s="121"/>
      <c r="Z124" s="42"/>
      <c r="AA124" s="42"/>
      <c r="AB124" s="22"/>
      <c r="AC124" s="22"/>
    </row>
    <row r="125" spans="1:29" ht="15" thickBot="1" x14ac:dyDescent="0.35">
      <c r="B125" s="27" t="s">
        <v>477</v>
      </c>
      <c r="C125" s="90" t="s">
        <v>577</v>
      </c>
      <c r="D125" s="34">
        <v>126</v>
      </c>
      <c r="E125" s="30" t="s">
        <v>211</v>
      </c>
      <c r="F125" s="34" t="s">
        <v>1297</v>
      </c>
      <c r="G125" s="34" t="s">
        <v>914</v>
      </c>
      <c r="H125" s="5"/>
      <c r="I125" s="6">
        <v>25796</v>
      </c>
      <c r="J125" s="6"/>
      <c r="K125" s="45" t="str">
        <f t="shared" ca="1" si="4"/>
        <v>55год 2мес 4ден</v>
      </c>
      <c r="L125" s="6">
        <v>43725</v>
      </c>
      <c r="M125" s="45" t="str">
        <f t="shared" ca="1" si="5"/>
        <v>Поминат рок</v>
      </c>
      <c r="N125" s="45" t="str">
        <f t="shared" ca="1" si="6"/>
        <v>SEN</v>
      </c>
      <c r="O125" s="45" t="e">
        <f t="shared" si="7"/>
        <v>#NUM!</v>
      </c>
      <c r="P125" s="5"/>
      <c r="Q125" s="5"/>
      <c r="R125" s="146"/>
      <c r="V125" s="97"/>
      <c r="W125" s="97"/>
      <c r="X125" s="121"/>
      <c r="Y125" s="121"/>
      <c r="Z125" s="42"/>
      <c r="AA125" s="42"/>
      <c r="AB125" s="22"/>
      <c r="AC125" s="22"/>
    </row>
    <row r="126" spans="1:29" x14ac:dyDescent="0.3">
      <c r="B126" s="105" t="s">
        <v>477</v>
      </c>
      <c r="C126" s="92" t="s">
        <v>577</v>
      </c>
      <c r="D126" s="22">
        <v>127</v>
      </c>
      <c r="E126" s="21" t="s">
        <v>212</v>
      </c>
      <c r="F126" s="22" t="s">
        <v>100</v>
      </c>
      <c r="G126" s="34" t="s">
        <v>915</v>
      </c>
      <c r="H126" s="2"/>
      <c r="I126" s="24">
        <v>25341</v>
      </c>
      <c r="J126" s="24"/>
      <c r="K126" s="46" t="str">
        <f t="shared" ca="1" si="4"/>
        <v>56год 5мес 2ден</v>
      </c>
      <c r="L126" s="24">
        <v>44089</v>
      </c>
      <c r="M126" s="46" t="str">
        <f t="shared" ca="1" si="5"/>
        <v>Поминат рок</v>
      </c>
      <c r="N126" s="46" t="str">
        <f t="shared" ca="1" si="6"/>
        <v>SEN</v>
      </c>
      <c r="O126" s="46" t="e">
        <f t="shared" si="7"/>
        <v>#NUM!</v>
      </c>
      <c r="P126" s="2"/>
      <c r="Q126" s="2"/>
      <c r="R126" s="147"/>
      <c r="V126" s="97"/>
      <c r="W126" s="97"/>
      <c r="X126" s="121"/>
      <c r="Y126" s="121"/>
      <c r="Z126" s="42"/>
      <c r="AA126" s="42"/>
      <c r="AB126" s="22"/>
      <c r="AC126" s="22"/>
    </row>
    <row r="127" spans="1:29" x14ac:dyDescent="0.3">
      <c r="B127" s="26" t="s">
        <v>583</v>
      </c>
      <c r="C127" s="56" t="s">
        <v>577</v>
      </c>
      <c r="D127" s="34">
        <v>128</v>
      </c>
      <c r="E127" s="30" t="s">
        <v>485</v>
      </c>
      <c r="F127" s="34" t="s">
        <v>1297</v>
      </c>
      <c r="G127" s="22" t="s">
        <v>916</v>
      </c>
      <c r="H127" s="22"/>
      <c r="I127" s="3">
        <v>32935</v>
      </c>
      <c r="J127" s="3"/>
      <c r="K127" s="44" t="str">
        <f t="shared" ca="1" si="4"/>
        <v>35год 7мес 17ден</v>
      </c>
      <c r="L127" s="3">
        <v>44054</v>
      </c>
      <c r="M127" s="44" t="str">
        <f t="shared" ca="1" si="5"/>
        <v>Поминат рок</v>
      </c>
      <c r="N127" s="44" t="str">
        <f t="shared" ca="1" si="6"/>
        <v>SEN</v>
      </c>
      <c r="O127" s="44" t="e">
        <f t="shared" si="7"/>
        <v>#NUM!</v>
      </c>
      <c r="P127" s="19" t="s">
        <v>219</v>
      </c>
      <c r="Q127" s="22" t="s">
        <v>215</v>
      </c>
      <c r="R127" s="130"/>
      <c r="V127" s="97"/>
      <c r="W127" s="97"/>
      <c r="X127" s="121"/>
      <c r="Y127" s="121"/>
      <c r="Z127" s="42"/>
      <c r="AA127" s="42"/>
      <c r="AB127" s="22"/>
      <c r="AC127" s="22"/>
    </row>
    <row r="128" spans="1:29" x14ac:dyDescent="0.3">
      <c r="B128" s="26" t="s">
        <v>477</v>
      </c>
      <c r="C128" s="56" t="s">
        <v>577</v>
      </c>
      <c r="D128" s="34">
        <v>129</v>
      </c>
      <c r="E128" s="30" t="s">
        <v>486</v>
      </c>
      <c r="F128" s="34" t="s">
        <v>1297</v>
      </c>
      <c r="G128" s="34" t="s">
        <v>213</v>
      </c>
      <c r="H128" s="22"/>
      <c r="I128" s="3">
        <v>25528</v>
      </c>
      <c r="J128" s="3"/>
      <c r="K128" s="44" t="str">
        <f t="shared" ca="1" si="4"/>
        <v>55год 10мес 29ден</v>
      </c>
      <c r="L128" s="3">
        <v>44098</v>
      </c>
      <c r="M128" s="44" t="str">
        <f t="shared" ca="1" si="5"/>
        <v>Поминат рок</v>
      </c>
      <c r="N128" s="44" t="str">
        <f t="shared" ca="1" si="6"/>
        <v>SEN</v>
      </c>
      <c r="O128" s="44" t="e">
        <f t="shared" si="7"/>
        <v>#NUM!</v>
      </c>
      <c r="P128" s="19" t="s">
        <v>220</v>
      </c>
      <c r="Q128" s="22" t="s">
        <v>216</v>
      </c>
      <c r="R128" s="130"/>
      <c r="V128" s="97"/>
      <c r="W128" s="97"/>
      <c r="X128" s="121"/>
      <c r="Y128" s="121"/>
      <c r="Z128" s="42"/>
      <c r="AA128" s="42"/>
      <c r="AB128" s="22"/>
      <c r="AC128" s="22"/>
    </row>
    <row r="129" spans="1:29" x14ac:dyDescent="0.3">
      <c r="B129" s="26" t="s">
        <v>477</v>
      </c>
      <c r="C129" s="56" t="s">
        <v>577</v>
      </c>
      <c r="D129" s="22">
        <v>130</v>
      </c>
      <c r="E129" s="30" t="s">
        <v>224</v>
      </c>
      <c r="F129" s="22" t="s">
        <v>233</v>
      </c>
      <c r="G129" s="34" t="s">
        <v>214</v>
      </c>
      <c r="H129" s="22"/>
      <c r="I129" s="3">
        <v>24871</v>
      </c>
      <c r="J129" s="3"/>
      <c r="K129" s="44" t="str">
        <f t="shared" ca="1" si="4"/>
        <v>57год 8мес 17ден</v>
      </c>
      <c r="L129" s="3">
        <v>44081</v>
      </c>
      <c r="M129" s="44" t="str">
        <f t="shared" ca="1" si="5"/>
        <v>Поминат рок</v>
      </c>
      <c r="N129" s="44" t="str">
        <f t="shared" ca="1" si="6"/>
        <v>SEN</v>
      </c>
      <c r="O129" s="44" t="e">
        <f t="shared" si="7"/>
        <v>#NUM!</v>
      </c>
      <c r="P129" s="19" t="s">
        <v>221</v>
      </c>
      <c r="Q129" s="22"/>
      <c r="R129" s="130"/>
      <c r="V129" s="97"/>
      <c r="W129" s="97"/>
      <c r="X129" s="121"/>
      <c r="Y129" s="121"/>
      <c r="Z129" s="42"/>
      <c r="AA129" s="42"/>
      <c r="AB129" s="22"/>
      <c r="AC129" s="22"/>
    </row>
    <row r="130" spans="1:29" ht="15" thickBot="1" x14ac:dyDescent="0.35">
      <c r="B130" s="36" t="s">
        <v>477</v>
      </c>
      <c r="C130" s="91" t="s">
        <v>577</v>
      </c>
      <c r="D130" s="22">
        <v>131</v>
      </c>
      <c r="E130" s="21" t="s">
        <v>225</v>
      </c>
      <c r="F130" s="22" t="s">
        <v>362</v>
      </c>
      <c r="G130" s="22" t="s">
        <v>917</v>
      </c>
      <c r="H130" s="10"/>
      <c r="I130" s="148" t="s">
        <v>213</v>
      </c>
      <c r="J130" s="148"/>
      <c r="K130" s="47" t="e">
        <f t="shared" ca="1" si="4"/>
        <v>#VALUE!</v>
      </c>
      <c r="L130" s="112">
        <v>43825</v>
      </c>
      <c r="M130" s="47" t="str">
        <f t="shared" ca="1" si="5"/>
        <v>Поминат рок</v>
      </c>
      <c r="N130" s="47" t="e">
        <f t="shared" ca="1" si="6"/>
        <v>#VALUE!</v>
      </c>
      <c r="O130" s="47" t="e">
        <f t="shared" si="7"/>
        <v>#VALUE!</v>
      </c>
      <c r="P130" s="148" t="s">
        <v>222</v>
      </c>
      <c r="Q130" s="10" t="s">
        <v>217</v>
      </c>
      <c r="R130" s="142"/>
      <c r="V130" s="97"/>
      <c r="W130" s="97"/>
      <c r="X130" s="121"/>
      <c r="Y130" s="121"/>
      <c r="Z130" s="42"/>
      <c r="AA130" s="42"/>
      <c r="AB130" s="22"/>
      <c r="AC130" s="22"/>
    </row>
    <row r="131" spans="1:29" x14ac:dyDescent="0.3">
      <c r="B131" s="25" t="s">
        <v>477</v>
      </c>
      <c r="C131" s="89" t="s">
        <v>577</v>
      </c>
      <c r="D131" s="22">
        <v>132</v>
      </c>
      <c r="E131" s="21" t="s">
        <v>226</v>
      </c>
      <c r="F131" s="22"/>
      <c r="G131" s="22" t="s">
        <v>918</v>
      </c>
      <c r="H131" s="4"/>
      <c r="I131" s="86" t="s">
        <v>214</v>
      </c>
      <c r="J131" s="86"/>
      <c r="K131" s="43" t="e">
        <f t="shared" ref="K131:K194" ca="1" si="8">IF(I131="","",DATEDIF(I131,TODAY(),"Y")&amp;"год"&amp;" "&amp;DATEDIF(I131,TODAY(),"YM")&amp;"мес"&amp;" "&amp;DATEDIF(I131,TODAY(),"MD")&amp;"ден")</f>
        <v>#VALUE!</v>
      </c>
      <c r="L131" s="9">
        <v>44074</v>
      </c>
      <c r="M131" s="43" t="str">
        <f t="shared" ref="M131:M194" ca="1" si="9">IF(L131="","Нема преглед",IF(DATEDIF(L131,TODAY(),"y")&lt;1,"ОК","Поминат рок"))</f>
        <v>Поминат рок</v>
      </c>
      <c r="N131" s="43" t="e">
        <f t="shared" ref="N131:N194" ca="1" si="10">IF(I131="","",IF(DATEDIF(I131,TODAY(),"Y")&lt;12,"U-12",IF(DATEDIF(I131,TODAY(),"Y")&lt;15,"U-15",IF(DATEDIF(I131,TODAY(),"Y")&lt;18,"U-18",IF(DATEDIF(I131,TODAY(),"Y")&lt;21,"U-21","SEN")))))</f>
        <v>#VALUE!</v>
      </c>
      <c r="O131" s="43" t="e">
        <f t="shared" ref="O131:O194" si="11">IF(I131="","",IF(DATEDIF(I131,$S$2,"Y")&lt;12,"U-12",IF(DATEDIF(I131,$S$2,"Y")&lt;15,"U-15",IF(DATEDIF(I131,$S$2,"Y")&lt;18,"U-18",IF(DATEDIF(I131,$S$2,"Y")&lt;21,"U-21","SEN")))))</f>
        <v>#VALUE!</v>
      </c>
      <c r="P131" s="86" t="s">
        <v>223</v>
      </c>
      <c r="Q131" s="4" t="s">
        <v>218</v>
      </c>
      <c r="R131" s="140"/>
      <c r="V131" s="97"/>
      <c r="W131" s="97"/>
      <c r="X131" s="121"/>
      <c r="Y131" s="121"/>
      <c r="Z131" s="42"/>
      <c r="AA131" s="42"/>
      <c r="AB131" s="22"/>
      <c r="AC131" s="22"/>
    </row>
    <row r="132" spans="1:29" x14ac:dyDescent="0.3">
      <c r="B132" s="26" t="s">
        <v>477</v>
      </c>
      <c r="C132" s="60" t="s">
        <v>577</v>
      </c>
      <c r="D132" s="22">
        <v>133</v>
      </c>
      <c r="E132" s="21" t="s">
        <v>227</v>
      </c>
      <c r="F132" s="22"/>
      <c r="G132" s="22"/>
      <c r="H132" s="61" t="s">
        <v>588</v>
      </c>
      <c r="I132" s="3">
        <v>38868</v>
      </c>
      <c r="J132" s="3"/>
      <c r="K132" s="44" t="str">
        <f t="shared" ca="1" si="8"/>
        <v>19год 4мес 19ден</v>
      </c>
      <c r="L132" s="3">
        <v>44084</v>
      </c>
      <c r="M132" s="44" t="str">
        <f t="shared" ca="1" si="9"/>
        <v>Поминат рок</v>
      </c>
      <c r="N132" s="44" t="str">
        <f t="shared" ca="1" si="10"/>
        <v>U-21</v>
      </c>
      <c r="O132" s="44" t="e">
        <f t="shared" si="11"/>
        <v>#NUM!</v>
      </c>
      <c r="P132" s="22"/>
      <c r="Q132" s="22"/>
      <c r="R132" s="126">
        <v>3105006460019</v>
      </c>
      <c r="V132" s="97"/>
      <c r="W132" s="97"/>
      <c r="X132" s="121"/>
      <c r="Y132" s="121"/>
      <c r="Z132" s="42"/>
      <c r="AA132" s="42"/>
      <c r="AB132" s="22"/>
      <c r="AC132" s="22"/>
    </row>
    <row r="133" spans="1:29" x14ac:dyDescent="0.3">
      <c r="B133" s="26" t="s">
        <v>477</v>
      </c>
      <c r="C133" s="56" t="s">
        <v>577</v>
      </c>
      <c r="D133" s="22">
        <v>134</v>
      </c>
      <c r="E133" s="21" t="s">
        <v>228</v>
      </c>
      <c r="F133" s="22"/>
      <c r="G133" s="22"/>
      <c r="H133" s="22"/>
      <c r="I133" s="3">
        <v>38120</v>
      </c>
      <c r="J133" s="3"/>
      <c r="K133" s="44" t="str">
        <f t="shared" ca="1" si="8"/>
        <v>21год 5мес 7ден</v>
      </c>
      <c r="L133" s="3">
        <v>44084</v>
      </c>
      <c r="M133" s="44" t="str">
        <f t="shared" ca="1" si="9"/>
        <v>Поминат рок</v>
      </c>
      <c r="N133" s="44" t="str">
        <f t="shared" ca="1" si="10"/>
        <v>SEN</v>
      </c>
      <c r="O133" s="44" t="e">
        <f t="shared" si="11"/>
        <v>#NUM!</v>
      </c>
      <c r="P133" s="22"/>
      <c r="Q133" s="22"/>
      <c r="R133" s="127">
        <v>1305004460005</v>
      </c>
      <c r="V133" s="97"/>
      <c r="W133" s="97"/>
      <c r="X133" s="121"/>
      <c r="Y133" s="121"/>
      <c r="Z133" s="42"/>
      <c r="AA133" s="42"/>
      <c r="AB133" s="22"/>
      <c r="AC133" s="22"/>
    </row>
    <row r="134" spans="1:29" x14ac:dyDescent="0.3">
      <c r="B134" s="26" t="s">
        <v>477</v>
      </c>
      <c r="C134" s="56"/>
      <c r="D134" s="22">
        <v>135</v>
      </c>
      <c r="E134" s="21" t="s">
        <v>229</v>
      </c>
      <c r="F134" s="22"/>
      <c r="G134" s="22"/>
      <c r="H134" s="22"/>
      <c r="I134" s="3">
        <v>38324</v>
      </c>
      <c r="J134" s="3"/>
      <c r="K134" s="44" t="str">
        <f t="shared" ca="1" si="8"/>
        <v>20год 10мес 17ден</v>
      </c>
      <c r="L134" s="3">
        <v>43724</v>
      </c>
      <c r="M134" s="44" t="str">
        <f t="shared" ca="1" si="9"/>
        <v>Поминат рок</v>
      </c>
      <c r="N134" s="44" t="str">
        <f t="shared" ca="1" si="10"/>
        <v>U-21</v>
      </c>
      <c r="O134" s="44" t="e">
        <f t="shared" si="11"/>
        <v>#NUM!</v>
      </c>
      <c r="P134" s="22"/>
      <c r="Q134" s="22"/>
      <c r="R134" s="127">
        <v>312004460008</v>
      </c>
      <c r="V134" s="97"/>
      <c r="W134" s="97"/>
      <c r="X134" s="121"/>
      <c r="Y134" s="121"/>
      <c r="Z134" s="42"/>
      <c r="AA134" s="42"/>
      <c r="AB134" s="22"/>
      <c r="AC134" s="22"/>
    </row>
    <row r="135" spans="1:29" x14ac:dyDescent="0.3">
      <c r="B135" s="26" t="s">
        <v>478</v>
      </c>
      <c r="C135" s="56" t="s">
        <v>577</v>
      </c>
      <c r="D135" s="22">
        <v>136</v>
      </c>
      <c r="E135" s="21" t="s">
        <v>230</v>
      </c>
      <c r="F135" s="22"/>
      <c r="G135" s="22"/>
      <c r="H135" s="22"/>
      <c r="I135" s="3">
        <v>37398</v>
      </c>
      <c r="J135" s="3"/>
      <c r="K135" s="44" t="str">
        <f t="shared" ca="1" si="8"/>
        <v>23год 4мес 28ден</v>
      </c>
      <c r="L135" s="3">
        <v>44084</v>
      </c>
      <c r="M135" s="44" t="str">
        <f t="shared" ca="1" si="9"/>
        <v>Поминат рок</v>
      </c>
      <c r="N135" s="44" t="str">
        <f t="shared" ca="1" si="10"/>
        <v>SEN</v>
      </c>
      <c r="O135" s="44" t="e">
        <f t="shared" si="11"/>
        <v>#NUM!</v>
      </c>
      <c r="P135" s="22"/>
      <c r="Q135" s="22"/>
      <c r="R135" s="127">
        <v>2205002465033</v>
      </c>
      <c r="V135" s="97"/>
      <c r="W135" s="97"/>
      <c r="X135" s="121"/>
      <c r="Y135" s="121"/>
      <c r="Z135" s="42"/>
      <c r="AA135" s="42"/>
      <c r="AB135" s="22"/>
      <c r="AC135" s="22"/>
    </row>
    <row r="136" spans="1:29" x14ac:dyDescent="0.3">
      <c r="A136" s="35"/>
      <c r="B136" s="26" t="s">
        <v>478</v>
      </c>
      <c r="C136" s="56" t="s">
        <v>577</v>
      </c>
      <c r="D136" s="22">
        <v>137</v>
      </c>
      <c r="E136" s="21" t="s">
        <v>231</v>
      </c>
      <c r="F136" s="22"/>
      <c r="G136" s="22" t="s">
        <v>919</v>
      </c>
      <c r="H136" s="22"/>
      <c r="I136" s="3">
        <v>38372</v>
      </c>
      <c r="J136" s="3"/>
      <c r="K136" s="44" t="str">
        <f t="shared" ca="1" si="8"/>
        <v>20год 9мес 0ден</v>
      </c>
      <c r="L136" s="3">
        <v>44084</v>
      </c>
      <c r="M136" s="44" t="str">
        <f t="shared" ca="1" si="9"/>
        <v>Поминат рок</v>
      </c>
      <c r="N136" s="44" t="str">
        <f t="shared" ca="1" si="10"/>
        <v>U-21</v>
      </c>
      <c r="O136" s="44" t="e">
        <f t="shared" si="11"/>
        <v>#NUM!</v>
      </c>
      <c r="P136" s="22"/>
      <c r="Q136" s="22"/>
      <c r="R136" s="127">
        <v>2001005465005</v>
      </c>
      <c r="V136" s="97"/>
      <c r="W136" s="97"/>
      <c r="X136" s="121"/>
      <c r="Y136" s="121"/>
      <c r="Z136" s="42"/>
      <c r="AA136" s="42"/>
      <c r="AB136" s="22"/>
      <c r="AC136" s="22"/>
    </row>
    <row r="137" spans="1:29" x14ac:dyDescent="0.3">
      <c r="B137" s="26" t="s">
        <v>478</v>
      </c>
      <c r="C137" s="56" t="s">
        <v>577</v>
      </c>
      <c r="D137" s="22">
        <v>138</v>
      </c>
      <c r="E137" s="21" t="s">
        <v>232</v>
      </c>
      <c r="F137" s="22"/>
      <c r="G137" s="22" t="s">
        <v>920</v>
      </c>
      <c r="H137" s="22"/>
      <c r="I137" s="3">
        <v>38609</v>
      </c>
      <c r="J137" s="3"/>
      <c r="K137" s="44" t="str">
        <f t="shared" ca="1" si="8"/>
        <v>20год 1мес 6ден</v>
      </c>
      <c r="L137" s="3">
        <v>43719</v>
      </c>
      <c r="M137" s="44" t="str">
        <f t="shared" ca="1" si="9"/>
        <v>Поминат рок</v>
      </c>
      <c r="N137" s="44" t="str">
        <f t="shared" ca="1" si="10"/>
        <v>U-21</v>
      </c>
      <c r="O137" s="44" t="e">
        <f t="shared" si="11"/>
        <v>#NUM!</v>
      </c>
      <c r="P137" s="22"/>
      <c r="Q137" s="22"/>
      <c r="R137" s="127">
        <v>1409005465019</v>
      </c>
      <c r="V137" s="97"/>
      <c r="W137" s="97"/>
      <c r="X137" s="121"/>
      <c r="Y137" s="121"/>
      <c r="Z137" s="42"/>
      <c r="AA137" s="42"/>
      <c r="AB137" s="22"/>
      <c r="AC137" s="22"/>
    </row>
    <row r="138" spans="1:29" x14ac:dyDescent="0.3">
      <c r="B138" s="26" t="s">
        <v>478</v>
      </c>
      <c r="C138" s="56" t="s">
        <v>577</v>
      </c>
      <c r="D138" s="22">
        <v>140</v>
      </c>
      <c r="E138" s="21" t="s">
        <v>235</v>
      </c>
      <c r="F138" s="22" t="s">
        <v>1390</v>
      </c>
      <c r="G138" s="22" t="s">
        <v>921</v>
      </c>
      <c r="H138" s="22"/>
      <c r="I138" s="3">
        <v>38308</v>
      </c>
      <c r="J138" s="3"/>
      <c r="K138" s="44" t="str">
        <f t="shared" ca="1" si="8"/>
        <v>20год 11мес 3ден</v>
      </c>
      <c r="L138" s="3">
        <v>44084</v>
      </c>
      <c r="M138" s="44" t="str">
        <f t="shared" ca="1" si="9"/>
        <v>Поминат рок</v>
      </c>
      <c r="N138" s="44" t="str">
        <f t="shared" ca="1" si="10"/>
        <v>U-21</v>
      </c>
      <c r="O138" s="44" t="e">
        <f t="shared" si="11"/>
        <v>#NUM!</v>
      </c>
      <c r="P138" s="22"/>
      <c r="Q138" s="22"/>
      <c r="R138" s="127">
        <v>1711004465013</v>
      </c>
      <c r="V138" s="97"/>
      <c r="W138" s="97"/>
      <c r="X138" s="121"/>
      <c r="Y138" s="121"/>
      <c r="Z138" s="42"/>
      <c r="AA138" s="42"/>
      <c r="AB138" s="22"/>
      <c r="AC138" s="22"/>
    </row>
    <row r="139" spans="1:29" x14ac:dyDescent="0.3">
      <c r="B139" s="26" t="s">
        <v>478</v>
      </c>
      <c r="C139" s="56" t="s">
        <v>577</v>
      </c>
      <c r="D139" s="22">
        <v>347</v>
      </c>
      <c r="E139" s="21" t="s">
        <v>551</v>
      </c>
      <c r="F139" s="22" t="s">
        <v>1390</v>
      </c>
      <c r="G139" s="22" t="s">
        <v>922</v>
      </c>
      <c r="H139" s="22"/>
      <c r="I139" s="3">
        <v>38170</v>
      </c>
      <c r="J139" s="3"/>
      <c r="K139" s="44" t="str">
        <f t="shared" ca="1" si="8"/>
        <v>21год 3мес 18ден</v>
      </c>
      <c r="L139" s="3">
        <v>44084</v>
      </c>
      <c r="M139" s="44" t="str">
        <f t="shared" ca="1" si="9"/>
        <v>Поминат рок</v>
      </c>
      <c r="N139" s="44" t="str">
        <f t="shared" ca="1" si="10"/>
        <v>SEN</v>
      </c>
      <c r="O139" s="44" t="e">
        <f t="shared" si="11"/>
        <v>#NUM!</v>
      </c>
      <c r="P139" s="22"/>
      <c r="Q139" s="22"/>
      <c r="R139" s="127">
        <v>207004465001</v>
      </c>
      <c r="V139" s="97"/>
      <c r="W139" s="97"/>
      <c r="X139" s="121"/>
      <c r="Y139" s="121"/>
      <c r="Z139" s="42"/>
      <c r="AA139" s="42"/>
      <c r="AB139" s="22"/>
      <c r="AC139" s="22"/>
    </row>
    <row r="140" spans="1:29" ht="15" thickBot="1" x14ac:dyDescent="0.35">
      <c r="B140" s="36" t="s">
        <v>477</v>
      </c>
      <c r="C140" s="91" t="s">
        <v>577</v>
      </c>
      <c r="D140" s="22">
        <v>141</v>
      </c>
      <c r="E140" s="21" t="s">
        <v>236</v>
      </c>
      <c r="F140" s="22" t="s">
        <v>291</v>
      </c>
      <c r="G140" s="22" t="s">
        <v>923</v>
      </c>
      <c r="H140" s="10"/>
      <c r="I140" s="11">
        <v>39654</v>
      </c>
      <c r="J140" s="11"/>
      <c r="K140" s="47" t="str">
        <f t="shared" ca="1" si="8"/>
        <v>17год 2мес 25ден</v>
      </c>
      <c r="L140" s="11">
        <v>44084</v>
      </c>
      <c r="M140" s="47" t="str">
        <f t="shared" ca="1" si="9"/>
        <v>Поминат рок</v>
      </c>
      <c r="N140" s="47" t="str">
        <f t="shared" ca="1" si="10"/>
        <v>U-18</v>
      </c>
      <c r="O140" s="47" t="e">
        <f t="shared" si="11"/>
        <v>#NUM!</v>
      </c>
      <c r="P140" s="10"/>
      <c r="Q140" s="10"/>
      <c r="R140" s="128">
        <v>2507008460005</v>
      </c>
      <c r="V140" s="97"/>
      <c r="W140" s="97"/>
      <c r="X140" s="121"/>
      <c r="Y140" s="121"/>
      <c r="Z140" s="42"/>
      <c r="AA140" s="42"/>
      <c r="AB140" s="22"/>
      <c r="AC140" s="22"/>
    </row>
    <row r="141" spans="1:29" x14ac:dyDescent="0.3">
      <c r="B141" s="25" t="s">
        <v>477</v>
      </c>
      <c r="C141" s="89" t="s">
        <v>577</v>
      </c>
      <c r="D141" s="22">
        <v>142</v>
      </c>
      <c r="E141" s="21" t="s">
        <v>237</v>
      </c>
      <c r="F141" s="22" t="s">
        <v>291</v>
      </c>
      <c r="G141" s="22" t="s">
        <v>924</v>
      </c>
      <c r="H141" s="4"/>
      <c r="I141" s="9">
        <v>26901</v>
      </c>
      <c r="J141" s="9"/>
      <c r="K141" s="43" t="str">
        <f t="shared" ca="1" si="8"/>
        <v>52год 1мес 25ден</v>
      </c>
      <c r="L141" s="9">
        <v>44126</v>
      </c>
      <c r="M141" s="43" t="str">
        <f t="shared" ca="1" si="9"/>
        <v>Поминат рок</v>
      </c>
      <c r="N141" s="43" t="str">
        <f t="shared" ca="1" si="10"/>
        <v>SEN</v>
      </c>
      <c r="O141" s="43" t="e">
        <f t="shared" si="11"/>
        <v>#NUM!</v>
      </c>
      <c r="P141" s="149" t="s">
        <v>253</v>
      </c>
      <c r="Q141" s="150" t="s">
        <v>272</v>
      </c>
      <c r="R141" s="151">
        <v>2508973491505</v>
      </c>
      <c r="V141" s="97"/>
      <c r="W141" s="97"/>
      <c r="X141" s="121"/>
      <c r="Y141" s="121"/>
      <c r="Z141" s="42"/>
      <c r="AA141" s="42"/>
      <c r="AB141" s="22"/>
      <c r="AC141" s="22"/>
    </row>
    <row r="142" spans="1:29" x14ac:dyDescent="0.3">
      <c r="B142" s="26" t="s">
        <v>478</v>
      </c>
      <c r="C142" s="60" t="s">
        <v>577</v>
      </c>
      <c r="D142" s="22">
        <v>143</v>
      </c>
      <c r="E142" s="21" t="s">
        <v>238</v>
      </c>
      <c r="F142" s="22"/>
      <c r="G142" s="22" t="s">
        <v>925</v>
      </c>
      <c r="H142" s="61" t="s">
        <v>209</v>
      </c>
      <c r="I142" s="3">
        <v>39103</v>
      </c>
      <c r="J142" s="3"/>
      <c r="K142" s="44" t="str">
        <f t="shared" ca="1" si="8"/>
        <v>18год 8мес 29ден</v>
      </c>
      <c r="L142" s="3">
        <v>44126</v>
      </c>
      <c r="M142" s="44" t="str">
        <f t="shared" ca="1" si="9"/>
        <v>Поминат рок</v>
      </c>
      <c r="N142" s="44" t="str">
        <f t="shared" ca="1" si="10"/>
        <v>U-21</v>
      </c>
      <c r="O142" s="44" t="e">
        <f t="shared" si="11"/>
        <v>#NUM!</v>
      </c>
      <c r="P142" s="22" t="s">
        <v>254</v>
      </c>
      <c r="Q142" s="22" t="s">
        <v>273</v>
      </c>
      <c r="R142" s="127">
        <v>2101007496514</v>
      </c>
      <c r="V142" s="97"/>
      <c r="W142" s="97"/>
      <c r="X142" s="121"/>
      <c r="Y142" s="121"/>
      <c r="Z142" s="42"/>
      <c r="AA142" s="42"/>
      <c r="AB142" s="22"/>
      <c r="AC142" s="22"/>
    </row>
    <row r="143" spans="1:29" x14ac:dyDescent="0.3">
      <c r="B143" s="26" t="s">
        <v>477</v>
      </c>
      <c r="C143" s="56" t="s">
        <v>577</v>
      </c>
      <c r="D143" s="22">
        <v>144</v>
      </c>
      <c r="E143" s="21" t="s">
        <v>239</v>
      </c>
      <c r="F143" s="22" t="s">
        <v>291</v>
      </c>
      <c r="G143" s="22"/>
      <c r="H143" s="22"/>
      <c r="I143" s="3">
        <v>22407</v>
      </c>
      <c r="J143" s="3"/>
      <c r="K143" s="44" t="str">
        <f t="shared" ca="1" si="8"/>
        <v>64год 5мес 14ден</v>
      </c>
      <c r="L143" s="3">
        <v>44126</v>
      </c>
      <c r="M143" s="44" t="str">
        <f t="shared" ca="1" si="9"/>
        <v>Поминат рок</v>
      </c>
      <c r="N143" s="44" t="str">
        <f t="shared" ca="1" si="10"/>
        <v>SEN</v>
      </c>
      <c r="O143" s="44" t="e">
        <f t="shared" si="11"/>
        <v>#NUM!</v>
      </c>
      <c r="P143" s="22" t="s">
        <v>255</v>
      </c>
      <c r="Q143" s="22" t="s">
        <v>274</v>
      </c>
      <c r="R143" s="127">
        <v>605961490005</v>
      </c>
      <c r="V143" s="97"/>
      <c r="W143" s="97"/>
      <c r="X143" s="121"/>
      <c r="Y143" s="121"/>
      <c r="Z143" s="42"/>
      <c r="AA143" s="42"/>
      <c r="AB143" s="22"/>
      <c r="AC143" s="22"/>
    </row>
    <row r="144" spans="1:29" x14ac:dyDescent="0.3">
      <c r="B144" s="26" t="s">
        <v>477</v>
      </c>
      <c r="C144" s="56" t="s">
        <v>577</v>
      </c>
      <c r="D144" s="22">
        <v>145</v>
      </c>
      <c r="E144" s="21" t="s">
        <v>240</v>
      </c>
      <c r="F144" s="22"/>
      <c r="G144" s="22" t="s">
        <v>926</v>
      </c>
      <c r="H144" s="22"/>
      <c r="I144" s="3">
        <v>25641</v>
      </c>
      <c r="J144" s="3"/>
      <c r="K144" s="44" t="str">
        <f t="shared" ca="1" si="8"/>
        <v>55год 7мес 6ден</v>
      </c>
      <c r="L144" s="22"/>
      <c r="M144" s="44" t="str">
        <f t="shared" ca="1" si="9"/>
        <v>Нема преглед</v>
      </c>
      <c r="N144" s="44" t="str">
        <f t="shared" ca="1" si="10"/>
        <v>SEN</v>
      </c>
      <c r="O144" s="44" t="e">
        <f t="shared" si="11"/>
        <v>#NUM!</v>
      </c>
      <c r="P144" s="22" t="s">
        <v>256</v>
      </c>
      <c r="Q144" s="22" t="s">
        <v>275</v>
      </c>
      <c r="R144" s="127">
        <v>1403970491504</v>
      </c>
      <c r="V144" s="97"/>
      <c r="W144" s="97"/>
      <c r="X144" s="121"/>
      <c r="Y144" s="121"/>
      <c r="Z144" s="42"/>
      <c r="AA144" s="42"/>
      <c r="AB144" s="22"/>
      <c r="AC144" s="22"/>
    </row>
    <row r="145" spans="2:29" x14ac:dyDescent="0.3">
      <c r="B145" s="26" t="s">
        <v>477</v>
      </c>
      <c r="C145" s="56" t="s">
        <v>577</v>
      </c>
      <c r="D145" s="22">
        <v>146</v>
      </c>
      <c r="E145" s="21" t="s">
        <v>241</v>
      </c>
      <c r="F145" s="22"/>
      <c r="G145" s="22"/>
      <c r="H145" s="22"/>
      <c r="I145" s="3">
        <v>20125</v>
      </c>
      <c r="J145" s="3"/>
      <c r="K145" s="44" t="str">
        <f t="shared" ca="1" si="8"/>
        <v>70год 8мес 15ден</v>
      </c>
      <c r="L145" s="3">
        <v>43756</v>
      </c>
      <c r="M145" s="44" t="str">
        <f t="shared" ca="1" si="9"/>
        <v>Поминат рок</v>
      </c>
      <c r="N145" s="44" t="str">
        <f t="shared" ca="1" si="10"/>
        <v>SEN</v>
      </c>
      <c r="O145" s="44" t="e">
        <f t="shared" si="11"/>
        <v>#NUM!</v>
      </c>
      <c r="P145" s="22" t="s">
        <v>257</v>
      </c>
      <c r="Q145" s="22" t="s">
        <v>276</v>
      </c>
      <c r="R145" s="127">
        <v>502955491519</v>
      </c>
      <c r="V145" s="97"/>
      <c r="W145" s="97"/>
      <c r="X145" s="121"/>
      <c r="Y145" s="121"/>
      <c r="Z145" s="42"/>
      <c r="AA145" s="42"/>
      <c r="AB145" s="22"/>
      <c r="AC145" s="22"/>
    </row>
    <row r="146" spans="2:29" x14ac:dyDescent="0.3">
      <c r="B146" s="26" t="s">
        <v>477</v>
      </c>
      <c r="C146" s="56" t="s">
        <v>577</v>
      </c>
      <c r="D146" s="22">
        <v>147</v>
      </c>
      <c r="E146" s="21" t="s">
        <v>242</v>
      </c>
      <c r="F146" s="22"/>
      <c r="G146" s="22"/>
      <c r="H146" s="22"/>
      <c r="I146" s="3">
        <v>39591</v>
      </c>
      <c r="J146" s="3"/>
      <c r="K146" s="44" t="str">
        <f t="shared" ca="1" si="8"/>
        <v>17год 4мес 27ден</v>
      </c>
      <c r="L146" s="3">
        <v>44126</v>
      </c>
      <c r="M146" s="44" t="str">
        <f t="shared" ca="1" si="9"/>
        <v>Поминат рок</v>
      </c>
      <c r="N146" s="44" t="str">
        <f t="shared" ca="1" si="10"/>
        <v>U-18</v>
      </c>
      <c r="O146" s="44" t="e">
        <f t="shared" si="11"/>
        <v>#NUM!</v>
      </c>
      <c r="P146" s="22" t="s">
        <v>258</v>
      </c>
      <c r="Q146" s="22" t="s">
        <v>277</v>
      </c>
      <c r="R146" s="127">
        <v>2305008450008</v>
      </c>
      <c r="V146" s="97"/>
      <c r="W146" s="97"/>
      <c r="X146" s="121"/>
      <c r="Y146" s="121"/>
      <c r="Z146" s="42"/>
      <c r="AA146" s="42"/>
      <c r="AB146" s="22"/>
      <c r="AC146" s="22"/>
    </row>
    <row r="147" spans="2:29" x14ac:dyDescent="0.3">
      <c r="B147" s="26" t="s">
        <v>477</v>
      </c>
      <c r="C147" s="56" t="s">
        <v>577</v>
      </c>
      <c r="D147" s="22">
        <v>148</v>
      </c>
      <c r="E147" s="21" t="s">
        <v>243</v>
      </c>
      <c r="F147" s="22" t="s">
        <v>291</v>
      </c>
      <c r="G147" s="22"/>
      <c r="H147" s="22"/>
      <c r="I147" s="3">
        <v>38953</v>
      </c>
      <c r="J147" s="3"/>
      <c r="K147" s="44" t="str">
        <f t="shared" ca="1" si="8"/>
        <v>19год 1мес 26ден</v>
      </c>
      <c r="L147" s="22"/>
      <c r="M147" s="44" t="str">
        <f t="shared" ca="1" si="9"/>
        <v>Нема преглед</v>
      </c>
      <c r="N147" s="44" t="str">
        <f t="shared" ca="1" si="10"/>
        <v>U-21</v>
      </c>
      <c r="O147" s="44" t="e">
        <f t="shared" si="11"/>
        <v>#NUM!</v>
      </c>
      <c r="P147" s="22" t="s">
        <v>259</v>
      </c>
      <c r="Q147" s="22" t="s">
        <v>278</v>
      </c>
      <c r="R147" s="127">
        <v>2408006491509</v>
      </c>
      <c r="V147" s="97"/>
      <c r="W147" s="97"/>
      <c r="X147" s="121"/>
      <c r="Y147" s="121"/>
      <c r="Z147" s="42"/>
      <c r="AA147" s="42"/>
      <c r="AB147" s="22"/>
      <c r="AC147" s="22"/>
    </row>
    <row r="148" spans="2:29" x14ac:dyDescent="0.3">
      <c r="B148" s="26" t="s">
        <v>477</v>
      </c>
      <c r="C148" s="56" t="s">
        <v>577</v>
      </c>
      <c r="D148" s="10">
        <v>149</v>
      </c>
      <c r="E148" s="32" t="s">
        <v>244</v>
      </c>
      <c r="F148" s="22" t="s">
        <v>291</v>
      </c>
      <c r="G148" s="22" t="s">
        <v>927</v>
      </c>
      <c r="H148" s="22"/>
      <c r="I148" s="3">
        <v>38785</v>
      </c>
      <c r="J148" s="3"/>
      <c r="K148" s="44" t="str">
        <f t="shared" ca="1" si="8"/>
        <v>19год 7мес 11ден</v>
      </c>
      <c r="L148" s="3">
        <v>43756</v>
      </c>
      <c r="M148" s="44" t="str">
        <f t="shared" ca="1" si="9"/>
        <v>Поминат рок</v>
      </c>
      <c r="N148" s="44" t="str">
        <f t="shared" ca="1" si="10"/>
        <v>U-21</v>
      </c>
      <c r="O148" s="44" t="e">
        <f t="shared" si="11"/>
        <v>#NUM!</v>
      </c>
      <c r="P148" s="22" t="s">
        <v>260</v>
      </c>
      <c r="Q148" s="23" t="s">
        <v>279</v>
      </c>
      <c r="R148" s="127">
        <v>903006490018</v>
      </c>
      <c r="V148" s="97"/>
      <c r="W148" s="97"/>
      <c r="X148" s="121"/>
      <c r="Y148" s="121"/>
      <c r="Z148" s="42"/>
      <c r="AA148" s="42"/>
      <c r="AB148" s="22"/>
      <c r="AC148" s="22"/>
    </row>
    <row r="149" spans="2:29" x14ac:dyDescent="0.3">
      <c r="B149" s="26" t="s">
        <v>477</v>
      </c>
      <c r="C149" s="56" t="s">
        <v>577</v>
      </c>
      <c r="D149" s="22">
        <v>150</v>
      </c>
      <c r="E149" s="21" t="s">
        <v>245</v>
      </c>
      <c r="F149" s="22" t="s">
        <v>291</v>
      </c>
      <c r="G149" s="22" t="s">
        <v>928</v>
      </c>
      <c r="H149" s="22"/>
      <c r="I149" s="3">
        <v>37680</v>
      </c>
      <c r="J149" s="3"/>
      <c r="K149" s="44" t="str">
        <f t="shared" ca="1" si="8"/>
        <v>22год 7мес 22ден</v>
      </c>
      <c r="L149" s="3">
        <v>44126</v>
      </c>
      <c r="M149" s="44" t="str">
        <f t="shared" ca="1" si="9"/>
        <v>Поминат рок</v>
      </c>
      <c r="N149" s="44" t="str">
        <f t="shared" ca="1" si="10"/>
        <v>SEN</v>
      </c>
      <c r="O149" s="44" t="e">
        <f t="shared" si="11"/>
        <v>#NUM!</v>
      </c>
      <c r="P149" s="22" t="s">
        <v>261</v>
      </c>
      <c r="Q149" s="23" t="s">
        <v>280</v>
      </c>
      <c r="R149" s="127">
        <v>2802003490013</v>
      </c>
      <c r="V149" s="97"/>
      <c r="W149" s="97"/>
      <c r="X149" s="121"/>
      <c r="Y149" s="121"/>
      <c r="Z149" s="42"/>
      <c r="AA149" s="42"/>
      <c r="AB149" s="22"/>
      <c r="AC149" s="22"/>
    </row>
    <row r="150" spans="2:29" ht="15" thickBot="1" x14ac:dyDescent="0.35">
      <c r="B150" s="36" t="s">
        <v>478</v>
      </c>
      <c r="C150" s="91" t="s">
        <v>577</v>
      </c>
      <c r="D150" s="2">
        <v>151</v>
      </c>
      <c r="E150" s="190" t="s">
        <v>246</v>
      </c>
      <c r="F150" s="22"/>
      <c r="G150" s="22" t="s">
        <v>929</v>
      </c>
      <c r="H150" s="10"/>
      <c r="I150" s="11">
        <v>38289</v>
      </c>
      <c r="J150" s="11"/>
      <c r="K150" s="47" t="str">
        <f t="shared" ca="1" si="8"/>
        <v>20год 11мес 21ден</v>
      </c>
      <c r="L150" s="11">
        <v>44126</v>
      </c>
      <c r="M150" s="47" t="str">
        <f t="shared" ca="1" si="9"/>
        <v>Поминат рок</v>
      </c>
      <c r="N150" s="47" t="str">
        <f t="shared" ca="1" si="10"/>
        <v>U-21</v>
      </c>
      <c r="O150" s="47" t="e">
        <f t="shared" si="11"/>
        <v>#NUM!</v>
      </c>
      <c r="P150" s="10" t="s">
        <v>262</v>
      </c>
      <c r="Q150" s="152" t="s">
        <v>281</v>
      </c>
      <c r="R150" s="128">
        <v>2910004495008</v>
      </c>
      <c r="V150" s="97"/>
      <c r="W150" s="97"/>
      <c r="X150" s="121"/>
      <c r="Y150" s="121"/>
      <c r="Z150" s="42"/>
      <c r="AA150" s="42"/>
      <c r="AB150" s="22"/>
      <c r="AC150" s="22"/>
    </row>
    <row r="151" spans="2:29" x14ac:dyDescent="0.3">
      <c r="B151" s="25" t="s">
        <v>478</v>
      </c>
      <c r="C151" s="89" t="s">
        <v>577</v>
      </c>
      <c r="D151" s="137">
        <v>152</v>
      </c>
      <c r="E151" s="183" t="s">
        <v>247</v>
      </c>
      <c r="F151" s="137" t="s">
        <v>291</v>
      </c>
      <c r="G151" s="2" t="s">
        <v>930</v>
      </c>
      <c r="H151" s="4"/>
      <c r="I151" s="9">
        <v>38677</v>
      </c>
      <c r="J151" s="9"/>
      <c r="K151" s="43" t="str">
        <f t="shared" ca="1" si="8"/>
        <v>19год 10мес 29ден</v>
      </c>
      <c r="L151" s="9">
        <v>44126</v>
      </c>
      <c r="M151" s="43" t="str">
        <f t="shared" ca="1" si="9"/>
        <v>Поминат рок</v>
      </c>
      <c r="N151" s="43" t="str">
        <f t="shared" ca="1" si="10"/>
        <v>U-21</v>
      </c>
      <c r="O151" s="43" t="e">
        <f t="shared" si="11"/>
        <v>#NUM!</v>
      </c>
      <c r="P151" s="4" t="s">
        <v>263</v>
      </c>
      <c r="Q151" s="153" t="s">
        <v>282</v>
      </c>
      <c r="R151" s="129">
        <v>2111005496504</v>
      </c>
      <c r="V151" s="97"/>
      <c r="W151" s="97"/>
      <c r="X151" s="121"/>
      <c r="Y151" s="121"/>
      <c r="Z151" s="42"/>
      <c r="AA151" s="42"/>
      <c r="AB151" s="22"/>
      <c r="AC151" s="22"/>
    </row>
    <row r="152" spans="2:29" x14ac:dyDescent="0.3">
      <c r="B152" s="26" t="s">
        <v>477</v>
      </c>
      <c r="C152" s="56" t="s">
        <v>577</v>
      </c>
      <c r="D152" s="22">
        <v>153</v>
      </c>
      <c r="E152" s="21" t="s">
        <v>248</v>
      </c>
      <c r="F152" s="22" t="s">
        <v>291</v>
      </c>
      <c r="G152" s="22" t="s">
        <v>931</v>
      </c>
      <c r="H152" s="22"/>
      <c r="I152" s="3">
        <v>36864</v>
      </c>
      <c r="J152" s="3"/>
      <c r="K152" s="44" t="str">
        <f t="shared" ca="1" si="8"/>
        <v>24год 10мес 16ден</v>
      </c>
      <c r="L152" s="3">
        <v>44126</v>
      </c>
      <c r="M152" s="44" t="str">
        <f t="shared" ca="1" si="9"/>
        <v>Поминат рок</v>
      </c>
      <c r="N152" s="44" t="str">
        <f t="shared" ca="1" si="10"/>
        <v>SEN</v>
      </c>
      <c r="O152" s="44" t="e">
        <f t="shared" si="11"/>
        <v>#NUM!</v>
      </c>
      <c r="P152" s="22" t="s">
        <v>264</v>
      </c>
      <c r="Q152" s="23" t="s">
        <v>283</v>
      </c>
      <c r="R152" s="127">
        <v>412000490012</v>
      </c>
      <c r="V152" s="97"/>
      <c r="W152" s="97"/>
      <c r="X152" s="121"/>
      <c r="Y152" s="121"/>
      <c r="Z152" s="42"/>
      <c r="AA152" s="42"/>
      <c r="AB152" s="22"/>
      <c r="AC152" s="22"/>
    </row>
    <row r="153" spans="2:29" x14ac:dyDescent="0.3">
      <c r="B153" s="26" t="s">
        <v>477</v>
      </c>
      <c r="C153" s="56" t="s">
        <v>577</v>
      </c>
      <c r="D153" s="2">
        <v>154</v>
      </c>
      <c r="E153" s="190" t="s">
        <v>249</v>
      </c>
      <c r="F153" s="22" t="s">
        <v>291</v>
      </c>
      <c r="G153" s="22" t="s">
        <v>932</v>
      </c>
      <c r="H153" s="22"/>
      <c r="I153" s="3">
        <v>26280</v>
      </c>
      <c r="J153" s="3"/>
      <c r="K153" s="44" t="str">
        <f t="shared" ca="1" si="8"/>
        <v>53год 10мес 7ден</v>
      </c>
      <c r="L153" s="22"/>
      <c r="M153" s="44" t="str">
        <f t="shared" ca="1" si="9"/>
        <v>Нема преглед</v>
      </c>
      <c r="N153" s="44" t="str">
        <f t="shared" ca="1" si="10"/>
        <v>SEN</v>
      </c>
      <c r="O153" s="44" t="e">
        <f t="shared" si="11"/>
        <v>#NUM!</v>
      </c>
      <c r="P153" s="22" t="s">
        <v>265</v>
      </c>
      <c r="Q153" s="22" t="s">
        <v>284</v>
      </c>
      <c r="R153" s="127">
        <v>1312971491502</v>
      </c>
      <c r="V153" s="97"/>
      <c r="W153" s="97"/>
      <c r="X153" s="121"/>
      <c r="Y153" s="121"/>
      <c r="Z153" s="42"/>
      <c r="AA153" s="42"/>
      <c r="AB153" s="22"/>
      <c r="AC153" s="22"/>
    </row>
    <row r="154" spans="2:29" x14ac:dyDescent="0.3">
      <c r="B154" s="26" t="s">
        <v>478</v>
      </c>
      <c r="C154" s="56" t="s">
        <v>577</v>
      </c>
      <c r="D154" s="22">
        <v>155</v>
      </c>
      <c r="E154" s="82" t="s">
        <v>250</v>
      </c>
      <c r="F154" s="22"/>
      <c r="G154" s="22" t="s">
        <v>933</v>
      </c>
      <c r="H154" s="22"/>
      <c r="I154" s="3">
        <v>38367</v>
      </c>
      <c r="J154" s="3"/>
      <c r="K154" s="44" t="str">
        <f t="shared" ca="1" si="8"/>
        <v>20год 9мес 5ден</v>
      </c>
      <c r="L154" s="3">
        <v>44124</v>
      </c>
      <c r="M154" s="44" t="str">
        <f t="shared" ca="1" si="9"/>
        <v>Поминат рок</v>
      </c>
      <c r="N154" s="44" t="str">
        <f t="shared" ca="1" si="10"/>
        <v>U-21</v>
      </c>
      <c r="O154" s="44" t="e">
        <f t="shared" si="11"/>
        <v>#NUM!</v>
      </c>
      <c r="P154" s="22" t="s">
        <v>266</v>
      </c>
      <c r="Q154" s="68" t="s">
        <v>285</v>
      </c>
      <c r="R154" s="127">
        <v>1501005496503</v>
      </c>
      <c r="V154" s="97"/>
      <c r="W154" s="97"/>
      <c r="X154" s="121"/>
      <c r="Y154" s="121"/>
      <c r="Z154" s="42"/>
      <c r="AA154" s="42"/>
      <c r="AB154" s="22"/>
      <c r="AC154" s="22"/>
    </row>
    <row r="155" spans="2:29" x14ac:dyDescent="0.3">
      <c r="B155" s="26" t="s">
        <v>477</v>
      </c>
      <c r="C155" s="56" t="s">
        <v>577</v>
      </c>
      <c r="D155" s="22">
        <v>156</v>
      </c>
      <c r="E155" s="82" t="s">
        <v>251</v>
      </c>
      <c r="F155" s="22"/>
      <c r="G155" s="22"/>
      <c r="H155" s="22"/>
      <c r="I155" s="3">
        <v>37495</v>
      </c>
      <c r="J155" s="3"/>
      <c r="K155" s="44" t="str">
        <f t="shared" ca="1" si="8"/>
        <v>23год 1мес 23ден</v>
      </c>
      <c r="L155" s="3">
        <v>44126</v>
      </c>
      <c r="M155" s="44" t="str">
        <f t="shared" ca="1" si="9"/>
        <v>Поминат рок</v>
      </c>
      <c r="N155" s="44" t="str">
        <f t="shared" ca="1" si="10"/>
        <v>SEN</v>
      </c>
      <c r="O155" s="44" t="e">
        <f t="shared" si="11"/>
        <v>#NUM!</v>
      </c>
      <c r="P155" s="22" t="s">
        <v>267</v>
      </c>
      <c r="Q155" s="85" t="s">
        <v>286</v>
      </c>
      <c r="R155" s="127">
        <v>2708002491508</v>
      </c>
      <c r="V155" s="97"/>
      <c r="W155" s="97"/>
      <c r="X155" s="121"/>
      <c r="Y155" s="121"/>
      <c r="Z155" s="42"/>
      <c r="AA155" s="42"/>
      <c r="AB155" s="22"/>
      <c r="AC155" s="22"/>
    </row>
    <row r="156" spans="2:29" x14ac:dyDescent="0.3">
      <c r="B156" s="26" t="s">
        <v>477</v>
      </c>
      <c r="C156" s="56" t="s">
        <v>577</v>
      </c>
      <c r="D156" s="22">
        <v>157</v>
      </c>
      <c r="E156" s="21" t="s">
        <v>252</v>
      </c>
      <c r="F156" s="22"/>
      <c r="G156" s="22"/>
      <c r="H156" s="22"/>
      <c r="I156" s="3">
        <v>31462</v>
      </c>
      <c r="J156" s="3"/>
      <c r="K156" s="44" t="str">
        <f t="shared" ca="1" si="8"/>
        <v>39год 8мес 1ден</v>
      </c>
      <c r="L156" s="22"/>
      <c r="M156" s="44" t="str">
        <f t="shared" ca="1" si="9"/>
        <v>Нема преглед</v>
      </c>
      <c r="N156" s="44" t="str">
        <f t="shared" ca="1" si="10"/>
        <v>SEN</v>
      </c>
      <c r="O156" s="44" t="e">
        <f t="shared" si="11"/>
        <v>#NUM!</v>
      </c>
      <c r="P156" s="93" t="s">
        <v>268</v>
      </c>
      <c r="Q156" s="22" t="s">
        <v>287</v>
      </c>
      <c r="R156" s="127">
        <v>1902986491853</v>
      </c>
      <c r="V156" s="97"/>
      <c r="W156" s="97"/>
      <c r="X156" s="121"/>
      <c r="Y156" s="121"/>
      <c r="Z156" s="42"/>
      <c r="AA156" s="42"/>
      <c r="AB156" s="22"/>
      <c r="AC156" s="22"/>
    </row>
    <row r="157" spans="2:29" x14ac:dyDescent="0.3">
      <c r="B157" s="26" t="s">
        <v>477</v>
      </c>
      <c r="C157" s="56" t="s">
        <v>577</v>
      </c>
      <c r="D157" s="22">
        <v>158</v>
      </c>
      <c r="E157" s="30" t="s">
        <v>292</v>
      </c>
      <c r="F157" s="34"/>
      <c r="G157" s="22"/>
      <c r="H157" s="22"/>
      <c r="I157" s="3">
        <v>36653</v>
      </c>
      <c r="J157" s="3"/>
      <c r="K157" s="44" t="str">
        <f t="shared" ca="1" si="8"/>
        <v>25год 5мес 13ден</v>
      </c>
      <c r="L157" s="22"/>
      <c r="M157" s="44" t="str">
        <f t="shared" ca="1" si="9"/>
        <v>Нема преглед</v>
      </c>
      <c r="N157" s="44" t="str">
        <f t="shared" ca="1" si="10"/>
        <v>SEN</v>
      </c>
      <c r="O157" s="44" t="e">
        <f t="shared" si="11"/>
        <v>#NUM!</v>
      </c>
      <c r="P157" s="93" t="s">
        <v>269</v>
      </c>
      <c r="Q157" s="22" t="s">
        <v>288</v>
      </c>
      <c r="R157" s="127">
        <v>705000490001</v>
      </c>
      <c r="V157" s="97"/>
      <c r="W157" s="97"/>
      <c r="X157" s="121"/>
      <c r="Y157" s="121"/>
      <c r="Z157" s="42"/>
      <c r="AA157" s="42"/>
      <c r="AB157" s="22"/>
      <c r="AC157" s="22"/>
    </row>
    <row r="158" spans="2:29" x14ac:dyDescent="0.3">
      <c r="B158" s="26" t="s">
        <v>477</v>
      </c>
      <c r="C158" s="56" t="s">
        <v>577</v>
      </c>
      <c r="D158" s="22">
        <v>159</v>
      </c>
      <c r="E158" s="21" t="s">
        <v>293</v>
      </c>
      <c r="F158" s="22"/>
      <c r="G158" s="34" t="s">
        <v>934</v>
      </c>
      <c r="H158" s="22"/>
      <c r="I158" s="3">
        <v>36578</v>
      </c>
      <c r="J158" s="3"/>
      <c r="K158" s="44" t="str">
        <f t="shared" ca="1" si="8"/>
        <v>25год 7мес 28ден</v>
      </c>
      <c r="L158" s="22"/>
      <c r="M158" s="44" t="str">
        <f t="shared" ca="1" si="9"/>
        <v>Нема преглед</v>
      </c>
      <c r="N158" s="44" t="str">
        <f t="shared" ca="1" si="10"/>
        <v>SEN</v>
      </c>
      <c r="O158" s="44" t="e">
        <f t="shared" si="11"/>
        <v>#NUM!</v>
      </c>
      <c r="P158" s="93" t="s">
        <v>270</v>
      </c>
      <c r="Q158" s="22" t="s">
        <v>289</v>
      </c>
      <c r="R158" s="127">
        <v>2202000491518</v>
      </c>
      <c r="V158" s="97"/>
      <c r="W158" s="97"/>
      <c r="X158" s="121"/>
      <c r="Y158" s="121"/>
      <c r="Z158" s="42"/>
      <c r="AA158" s="42"/>
      <c r="AB158" s="22"/>
      <c r="AC158" s="22"/>
    </row>
    <row r="159" spans="2:29" x14ac:dyDescent="0.3">
      <c r="B159" s="26" t="s">
        <v>477</v>
      </c>
      <c r="C159" s="56" t="s">
        <v>577</v>
      </c>
      <c r="D159" s="22">
        <v>160</v>
      </c>
      <c r="E159" s="21" t="s">
        <v>294</v>
      </c>
      <c r="F159" s="22"/>
      <c r="G159" s="22"/>
      <c r="H159" s="22"/>
      <c r="I159" s="3">
        <v>38110</v>
      </c>
      <c r="J159" s="3"/>
      <c r="K159" s="44" t="str">
        <f t="shared" ca="1" si="8"/>
        <v>21год 5мес 17ден</v>
      </c>
      <c r="L159" s="3">
        <v>43756</v>
      </c>
      <c r="M159" s="44" t="str">
        <f t="shared" ca="1" si="9"/>
        <v>Поминат рок</v>
      </c>
      <c r="N159" s="44" t="str">
        <f t="shared" ca="1" si="10"/>
        <v>SEN</v>
      </c>
      <c r="O159" s="44" t="e">
        <f t="shared" si="11"/>
        <v>#NUM!</v>
      </c>
      <c r="P159" s="22" t="s">
        <v>271</v>
      </c>
      <c r="Q159" s="154" t="s">
        <v>290</v>
      </c>
      <c r="R159" s="127">
        <v>305004491507</v>
      </c>
      <c r="V159" s="97"/>
      <c r="W159" s="97"/>
      <c r="X159" s="121"/>
      <c r="Y159" s="121"/>
      <c r="Z159" s="42"/>
      <c r="AA159" s="42"/>
      <c r="AB159" s="22"/>
      <c r="AC159" s="22"/>
    </row>
    <row r="160" spans="2:29" ht="15.6" x14ac:dyDescent="0.3">
      <c r="B160" s="26" t="s">
        <v>477</v>
      </c>
      <c r="C160" s="56" t="s">
        <v>577</v>
      </c>
      <c r="D160" s="22">
        <v>161</v>
      </c>
      <c r="E160" s="180" t="s">
        <v>295</v>
      </c>
      <c r="F160" s="22"/>
      <c r="G160" s="22"/>
      <c r="H160" s="22"/>
      <c r="I160" s="52">
        <v>37303</v>
      </c>
      <c r="J160" s="52"/>
      <c r="K160" s="44" t="str">
        <f t="shared" ca="1" si="8"/>
        <v>23год 8мес 4ден</v>
      </c>
      <c r="L160" s="3">
        <v>44021</v>
      </c>
      <c r="M160" s="44" t="str">
        <f t="shared" ca="1" si="9"/>
        <v>Поминат рок</v>
      </c>
      <c r="N160" s="44" t="str">
        <f t="shared" ca="1" si="10"/>
        <v>SEN</v>
      </c>
      <c r="O160" s="44" t="e">
        <f t="shared" si="11"/>
        <v>#NUM!</v>
      </c>
      <c r="P160" s="22"/>
      <c r="Q160" s="22"/>
      <c r="R160" s="130"/>
      <c r="V160" s="97"/>
      <c r="W160" s="97"/>
      <c r="X160" s="121"/>
      <c r="Y160" s="121"/>
      <c r="Z160" s="42"/>
      <c r="AA160" s="42"/>
      <c r="AB160" s="22"/>
      <c r="AC160" s="22"/>
    </row>
    <row r="161" spans="1:29" x14ac:dyDescent="0.3">
      <c r="B161" s="26" t="s">
        <v>477</v>
      </c>
      <c r="C161" s="56" t="s">
        <v>577</v>
      </c>
      <c r="D161" s="22">
        <v>162</v>
      </c>
      <c r="E161" s="21" t="s">
        <v>296</v>
      </c>
      <c r="F161" s="22"/>
      <c r="G161" s="22" t="s">
        <v>935</v>
      </c>
      <c r="H161" s="22"/>
      <c r="I161" s="3">
        <v>37819</v>
      </c>
      <c r="J161" s="3"/>
      <c r="K161" s="44" t="str">
        <f t="shared" ca="1" si="8"/>
        <v>22год 3мес 3ден</v>
      </c>
      <c r="L161" s="3">
        <v>44078</v>
      </c>
      <c r="M161" s="44" t="str">
        <f t="shared" ca="1" si="9"/>
        <v>Поминат рок</v>
      </c>
      <c r="N161" s="44" t="str">
        <f t="shared" ca="1" si="10"/>
        <v>SEN</v>
      </c>
      <c r="O161" s="44" t="e">
        <f t="shared" si="11"/>
        <v>#NUM!</v>
      </c>
      <c r="P161" s="22"/>
      <c r="Q161" s="22"/>
      <c r="R161" s="130"/>
      <c r="V161" s="97"/>
      <c r="W161" s="97"/>
      <c r="X161" s="121"/>
      <c r="Y161" s="121"/>
      <c r="Z161" s="42"/>
      <c r="AA161" s="42"/>
      <c r="AB161" s="22"/>
      <c r="AC161" s="22"/>
    </row>
    <row r="162" spans="1:29" ht="15" thickBot="1" x14ac:dyDescent="0.35">
      <c r="B162" s="36" t="s">
        <v>477</v>
      </c>
      <c r="C162" s="91" t="s">
        <v>577</v>
      </c>
      <c r="D162" s="10">
        <v>163</v>
      </c>
      <c r="E162" s="32" t="s">
        <v>297</v>
      </c>
      <c r="F162" s="10"/>
      <c r="G162" s="10"/>
      <c r="H162" s="10"/>
      <c r="I162" s="11">
        <v>38540</v>
      </c>
      <c r="J162" s="11"/>
      <c r="K162" s="47" t="str">
        <f t="shared" ca="1" si="8"/>
        <v>20год 3мес 13ден</v>
      </c>
      <c r="L162" s="11">
        <v>44099</v>
      </c>
      <c r="M162" s="47" t="str">
        <f t="shared" ca="1" si="9"/>
        <v>Поминат рок</v>
      </c>
      <c r="N162" s="47" t="str">
        <f t="shared" ca="1" si="10"/>
        <v>U-21</v>
      </c>
      <c r="O162" s="47" t="e">
        <f t="shared" si="11"/>
        <v>#NUM!</v>
      </c>
      <c r="P162" s="10"/>
      <c r="Q162" s="10"/>
      <c r="R162" s="142"/>
      <c r="V162" s="97"/>
      <c r="W162" s="97"/>
      <c r="X162" s="121"/>
      <c r="Y162" s="121"/>
      <c r="Z162" s="42"/>
      <c r="AA162" s="42"/>
      <c r="AB162" s="22"/>
      <c r="AC162" s="22"/>
    </row>
    <row r="163" spans="1:29" x14ac:dyDescent="0.3">
      <c r="B163" s="25" t="s">
        <v>477</v>
      </c>
      <c r="C163" s="89" t="s">
        <v>577</v>
      </c>
      <c r="D163" s="4">
        <v>164</v>
      </c>
      <c r="E163" s="191" t="s">
        <v>298</v>
      </c>
      <c r="F163" s="79"/>
      <c r="G163" s="4"/>
      <c r="H163" s="4"/>
      <c r="I163" s="9">
        <v>38417</v>
      </c>
      <c r="J163" s="9"/>
      <c r="K163" s="43" t="str">
        <f t="shared" ca="1" si="8"/>
        <v>20год 7мес 14ден</v>
      </c>
      <c r="L163" s="9">
        <v>44078</v>
      </c>
      <c r="M163" s="43" t="str">
        <f t="shared" ca="1" si="9"/>
        <v>Поминат рок</v>
      </c>
      <c r="N163" s="43" t="str">
        <f t="shared" ca="1" si="10"/>
        <v>U-21</v>
      </c>
      <c r="O163" s="43" t="e">
        <f t="shared" si="11"/>
        <v>#NUM!</v>
      </c>
      <c r="P163" s="4"/>
      <c r="Q163" s="4"/>
      <c r="R163" s="140"/>
      <c r="V163" s="97"/>
      <c r="W163" s="97"/>
      <c r="X163" s="121"/>
      <c r="Y163" s="121"/>
      <c r="Z163" s="42"/>
      <c r="AA163" s="42"/>
      <c r="AB163" s="22"/>
      <c r="AC163" s="22"/>
    </row>
    <row r="164" spans="1:29" x14ac:dyDescent="0.3">
      <c r="B164" s="26" t="s">
        <v>477</v>
      </c>
      <c r="C164" s="56" t="s">
        <v>577</v>
      </c>
      <c r="D164" s="22">
        <v>165</v>
      </c>
      <c r="E164" s="72" t="s">
        <v>299</v>
      </c>
      <c r="F164" s="22"/>
      <c r="G164" s="34" t="s">
        <v>936</v>
      </c>
      <c r="H164" s="22"/>
      <c r="I164" s="3">
        <v>36912</v>
      </c>
      <c r="J164" s="3"/>
      <c r="K164" s="44" t="str">
        <f t="shared" ca="1" si="8"/>
        <v>24год 8мес 29ден</v>
      </c>
      <c r="L164" s="3">
        <v>43766</v>
      </c>
      <c r="M164" s="44" t="str">
        <f t="shared" ca="1" si="9"/>
        <v>Поминат рок</v>
      </c>
      <c r="N164" s="44" t="str">
        <f t="shared" ca="1" si="10"/>
        <v>SEN</v>
      </c>
      <c r="O164" s="44" t="e">
        <f t="shared" si="11"/>
        <v>#NUM!</v>
      </c>
      <c r="P164" s="22"/>
      <c r="Q164" s="22"/>
      <c r="R164" s="130"/>
      <c r="V164" s="97"/>
      <c r="W164" s="97"/>
      <c r="X164" s="121"/>
      <c r="Y164" s="121"/>
      <c r="Z164" s="42"/>
      <c r="AA164" s="42"/>
      <c r="AB164" s="22"/>
      <c r="AC164" s="22"/>
    </row>
    <row r="165" spans="1:29" x14ac:dyDescent="0.3">
      <c r="B165" s="26" t="s">
        <v>477</v>
      </c>
      <c r="C165" s="56"/>
      <c r="D165" s="22">
        <v>166</v>
      </c>
      <c r="E165" s="72" t="s">
        <v>300</v>
      </c>
      <c r="F165" s="22"/>
      <c r="G165" s="22"/>
      <c r="H165" s="22"/>
      <c r="I165" s="3">
        <v>39262</v>
      </c>
      <c r="J165" s="3"/>
      <c r="K165" s="44" t="str">
        <f t="shared" ca="1" si="8"/>
        <v>18год 3мес 21ден</v>
      </c>
      <c r="L165" s="22"/>
      <c r="M165" s="44" t="str">
        <f t="shared" ca="1" si="9"/>
        <v>Нема преглед</v>
      </c>
      <c r="N165" s="44" t="str">
        <f t="shared" ca="1" si="10"/>
        <v>U-21</v>
      </c>
      <c r="O165" s="44" t="e">
        <f t="shared" si="11"/>
        <v>#NUM!</v>
      </c>
      <c r="P165" s="22"/>
      <c r="Q165" s="22"/>
      <c r="R165" s="130"/>
      <c r="V165" s="97"/>
      <c r="W165" s="97"/>
      <c r="X165" s="121"/>
      <c r="Y165" s="121"/>
      <c r="Z165" s="42"/>
      <c r="AA165" s="42"/>
      <c r="AB165" s="22"/>
      <c r="AC165" s="22"/>
    </row>
    <row r="166" spans="1:29" x14ac:dyDescent="0.3">
      <c r="B166" s="26" t="s">
        <v>478</v>
      </c>
      <c r="C166" s="56" t="s">
        <v>577</v>
      </c>
      <c r="D166" s="22">
        <v>167</v>
      </c>
      <c r="E166" s="72" t="s">
        <v>301</v>
      </c>
      <c r="F166" s="22"/>
      <c r="G166" s="22"/>
      <c r="H166" s="22"/>
      <c r="I166" s="3">
        <v>33041</v>
      </c>
      <c r="J166" s="3"/>
      <c r="K166" s="44" t="str">
        <f t="shared" ca="1" si="8"/>
        <v>35год 4мес 3ден</v>
      </c>
      <c r="L166" s="51">
        <v>44286</v>
      </c>
      <c r="M166" s="44" t="str">
        <f t="shared" ca="1" si="9"/>
        <v>Поминат рок</v>
      </c>
      <c r="N166" s="44" t="str">
        <f t="shared" ca="1" si="10"/>
        <v>SEN</v>
      </c>
      <c r="O166" s="44" t="e">
        <f t="shared" si="11"/>
        <v>#NUM!</v>
      </c>
      <c r="P166" s="116" t="s">
        <v>306</v>
      </c>
      <c r="Q166" s="119" t="s">
        <v>308</v>
      </c>
      <c r="R166" s="143">
        <v>1706990488006</v>
      </c>
      <c r="V166" s="97"/>
      <c r="W166" s="97"/>
      <c r="X166" s="121"/>
      <c r="Y166" s="121"/>
      <c r="Z166" s="42"/>
      <c r="AA166" s="42"/>
      <c r="AB166" s="22"/>
      <c r="AC166" s="22"/>
    </row>
    <row r="167" spans="1:29" x14ac:dyDescent="0.3">
      <c r="B167" s="26" t="s">
        <v>478</v>
      </c>
      <c r="C167" s="56" t="s">
        <v>577</v>
      </c>
      <c r="D167" s="22">
        <v>168</v>
      </c>
      <c r="E167" s="72" t="s">
        <v>302</v>
      </c>
      <c r="F167" s="22"/>
      <c r="G167" s="22" t="s">
        <v>937</v>
      </c>
      <c r="H167" s="22"/>
      <c r="I167" s="3">
        <v>33346</v>
      </c>
      <c r="J167" s="3"/>
      <c r="K167" s="44" t="str">
        <f t="shared" ca="1" si="8"/>
        <v>34год 6мес 2ден</v>
      </c>
      <c r="L167" s="3">
        <v>44090</v>
      </c>
      <c r="M167" s="44" t="str">
        <f t="shared" ca="1" si="9"/>
        <v>Поминат рок</v>
      </c>
      <c r="N167" s="44" t="str">
        <f t="shared" ca="1" si="10"/>
        <v>SEN</v>
      </c>
      <c r="O167" s="44" t="e">
        <f t="shared" si="11"/>
        <v>#NUM!</v>
      </c>
      <c r="P167" s="74" t="s">
        <v>307</v>
      </c>
      <c r="Q167" s="22"/>
      <c r="R167" s="144">
        <v>1804991429005</v>
      </c>
      <c r="V167" s="97"/>
      <c r="W167" s="97"/>
      <c r="X167" s="121"/>
      <c r="Y167" s="121"/>
      <c r="Z167" s="42"/>
      <c r="AA167" s="42"/>
      <c r="AB167" s="22"/>
      <c r="AC167" s="22"/>
    </row>
    <row r="168" spans="1:29" x14ac:dyDescent="0.3">
      <c r="B168" s="26" t="s">
        <v>478</v>
      </c>
      <c r="C168" s="56" t="s">
        <v>577</v>
      </c>
      <c r="D168" s="22">
        <v>169</v>
      </c>
      <c r="E168" s="72" t="s">
        <v>303</v>
      </c>
      <c r="F168" s="22"/>
      <c r="G168" s="22" t="s">
        <v>938</v>
      </c>
      <c r="H168" s="22"/>
      <c r="I168" s="3">
        <v>37199</v>
      </c>
      <c r="J168" s="3"/>
      <c r="K168" s="44" t="str">
        <f t="shared" ca="1" si="8"/>
        <v>23год 11мес 16ден</v>
      </c>
      <c r="L168" s="51">
        <v>44092</v>
      </c>
      <c r="M168" s="44" t="str">
        <f t="shared" ca="1" si="9"/>
        <v>Поминат рок</v>
      </c>
      <c r="N168" s="44" t="str">
        <f t="shared" ca="1" si="10"/>
        <v>SEN</v>
      </c>
      <c r="O168" s="44" t="e">
        <f t="shared" si="11"/>
        <v>#NUM!</v>
      </c>
      <c r="P168" s="22"/>
      <c r="Q168" s="22"/>
      <c r="R168" s="144">
        <v>411001488015</v>
      </c>
      <c r="V168" s="97"/>
      <c r="W168" s="97"/>
      <c r="X168" s="121"/>
      <c r="Y168" s="121"/>
      <c r="Z168" s="42"/>
      <c r="AA168" s="42"/>
      <c r="AB168" s="22"/>
      <c r="AC168" s="22"/>
    </row>
    <row r="169" spans="1:29" ht="15" thickBot="1" x14ac:dyDescent="0.35">
      <c r="B169" s="36" t="s">
        <v>478</v>
      </c>
      <c r="C169" s="91" t="s">
        <v>577</v>
      </c>
      <c r="D169" s="10">
        <v>170</v>
      </c>
      <c r="E169" s="107" t="s">
        <v>304</v>
      </c>
      <c r="F169" s="10"/>
      <c r="G169" s="10"/>
      <c r="H169" s="10"/>
      <c r="I169" s="11">
        <v>40421</v>
      </c>
      <c r="J169" s="11"/>
      <c r="K169" s="47" t="str">
        <f t="shared" ca="1" si="8"/>
        <v>15год 1мес 19ден</v>
      </c>
      <c r="L169" s="10"/>
      <c r="M169" s="47" t="str">
        <f t="shared" ca="1" si="9"/>
        <v>Нема преглед</v>
      </c>
      <c r="N169" s="47" t="str">
        <f t="shared" ca="1" si="10"/>
        <v>U-18</v>
      </c>
      <c r="O169" s="47" t="e">
        <f t="shared" si="11"/>
        <v>#NUM!</v>
      </c>
      <c r="P169" s="10"/>
      <c r="Q169" s="10"/>
      <c r="R169" s="155">
        <v>3108010488008</v>
      </c>
      <c r="V169" s="97"/>
      <c r="W169" s="97"/>
      <c r="X169" s="121"/>
      <c r="Y169" s="121"/>
      <c r="Z169" s="42"/>
      <c r="AA169" s="42"/>
      <c r="AB169" s="22"/>
      <c r="AC169" s="22"/>
    </row>
    <row r="170" spans="1:29" x14ac:dyDescent="0.3">
      <c r="B170" s="25" t="s">
        <v>478</v>
      </c>
      <c r="C170" s="89" t="s">
        <v>577</v>
      </c>
      <c r="D170" s="4">
        <v>171</v>
      </c>
      <c r="E170" s="109" t="s">
        <v>305</v>
      </c>
      <c r="F170" s="4"/>
      <c r="G170" s="4"/>
      <c r="H170" s="4"/>
      <c r="I170" s="9">
        <v>40315</v>
      </c>
      <c r="J170" s="9"/>
      <c r="K170" s="43" t="str">
        <f t="shared" ca="1" si="8"/>
        <v>15год 5мес 3ден</v>
      </c>
      <c r="L170" s="96">
        <v>44109</v>
      </c>
      <c r="M170" s="43" t="str">
        <f t="shared" ca="1" si="9"/>
        <v>Поминат рок</v>
      </c>
      <c r="N170" s="43" t="str">
        <f t="shared" ca="1" si="10"/>
        <v>U-18</v>
      </c>
      <c r="O170" s="43" t="e">
        <f t="shared" si="11"/>
        <v>#NUM!</v>
      </c>
      <c r="P170" s="4"/>
      <c r="Q170" s="4"/>
      <c r="R170" s="156">
        <v>1705010488009</v>
      </c>
      <c r="V170" s="97"/>
      <c r="W170" s="97"/>
      <c r="X170" s="121"/>
      <c r="Y170" s="121"/>
      <c r="Z170" s="42"/>
      <c r="AA170" s="42"/>
      <c r="AB170" s="22"/>
      <c r="AC170" s="22"/>
    </row>
    <row r="171" spans="1:29" x14ac:dyDescent="0.3">
      <c r="B171" s="26" t="s">
        <v>477</v>
      </c>
      <c r="C171" s="56" t="s">
        <v>577</v>
      </c>
      <c r="D171" s="22">
        <v>172</v>
      </c>
      <c r="E171" s="30" t="s">
        <v>309</v>
      </c>
      <c r="F171" s="22" t="s">
        <v>1357</v>
      </c>
      <c r="G171" s="22"/>
      <c r="H171" s="22"/>
      <c r="I171" s="3">
        <v>37627</v>
      </c>
      <c r="J171" s="3"/>
      <c r="K171" s="44" t="str">
        <f t="shared" ca="1" si="8"/>
        <v>22год 9мес 14ден</v>
      </c>
      <c r="L171" s="3">
        <v>43886</v>
      </c>
      <c r="M171" s="44" t="str">
        <f t="shared" ca="1" si="9"/>
        <v>Поминат рок</v>
      </c>
      <c r="N171" s="44" t="str">
        <f t="shared" ca="1" si="10"/>
        <v>SEN</v>
      </c>
      <c r="O171" s="44" t="e">
        <f t="shared" si="11"/>
        <v>#NUM!</v>
      </c>
      <c r="P171" s="22"/>
      <c r="Q171" s="22"/>
      <c r="R171" s="144">
        <v>601003483008</v>
      </c>
      <c r="V171" s="97"/>
      <c r="W171" s="97"/>
      <c r="X171" s="121"/>
      <c r="Y171" s="121"/>
      <c r="Z171" s="42"/>
      <c r="AA171" s="42"/>
      <c r="AB171" s="22"/>
      <c r="AC171" s="22"/>
    </row>
    <row r="172" spans="1:29" x14ac:dyDescent="0.3">
      <c r="B172" s="26" t="s">
        <v>477</v>
      </c>
      <c r="C172" s="56" t="s">
        <v>577</v>
      </c>
      <c r="D172" s="22">
        <v>173</v>
      </c>
      <c r="E172" s="21" t="s">
        <v>310</v>
      </c>
      <c r="F172" s="22" t="s">
        <v>1357</v>
      </c>
      <c r="G172" s="22" t="s">
        <v>939</v>
      </c>
      <c r="H172" s="22"/>
      <c r="I172" s="3">
        <v>37454</v>
      </c>
      <c r="J172" s="3"/>
      <c r="K172" s="44" t="str">
        <f t="shared" ca="1" si="8"/>
        <v>23год 3мес 3ден</v>
      </c>
      <c r="L172" s="3">
        <v>43714</v>
      </c>
      <c r="M172" s="44" t="str">
        <f t="shared" ca="1" si="9"/>
        <v>Поминат рок</v>
      </c>
      <c r="N172" s="44" t="str">
        <f t="shared" ca="1" si="10"/>
        <v>SEN</v>
      </c>
      <c r="O172" s="44" t="e">
        <f t="shared" si="11"/>
        <v>#NUM!</v>
      </c>
      <c r="P172" s="22"/>
      <c r="Q172" s="22"/>
      <c r="R172" s="144">
        <v>1707002483017</v>
      </c>
      <c r="V172" s="97"/>
      <c r="W172" s="97"/>
      <c r="X172" s="121"/>
      <c r="Y172" s="121"/>
      <c r="Z172" s="42"/>
      <c r="AA172" s="42"/>
      <c r="AB172" s="22"/>
      <c r="AC172" s="22"/>
    </row>
    <row r="173" spans="1:29" x14ac:dyDescent="0.3">
      <c r="B173" s="26" t="s">
        <v>477</v>
      </c>
      <c r="C173" s="56" t="s">
        <v>577</v>
      </c>
      <c r="D173" s="22">
        <v>174</v>
      </c>
      <c r="E173" s="21" t="s">
        <v>311</v>
      </c>
      <c r="F173" s="22" t="s">
        <v>1357</v>
      </c>
      <c r="G173" s="22" t="s">
        <v>940</v>
      </c>
      <c r="H173" s="22"/>
      <c r="I173" s="3">
        <v>38930</v>
      </c>
      <c r="J173" s="3"/>
      <c r="K173" s="44" t="str">
        <f t="shared" ca="1" si="8"/>
        <v>19год 2мес 19ден</v>
      </c>
      <c r="L173" s="3">
        <v>43894</v>
      </c>
      <c r="M173" s="44" t="str">
        <f t="shared" ca="1" si="9"/>
        <v>Поминат рок</v>
      </c>
      <c r="N173" s="44" t="str">
        <f t="shared" ca="1" si="10"/>
        <v>U-21</v>
      </c>
      <c r="O173" s="44" t="e">
        <f t="shared" si="11"/>
        <v>#NUM!</v>
      </c>
      <c r="P173" s="22"/>
      <c r="Q173" s="22"/>
      <c r="R173" s="144">
        <v>108006483009</v>
      </c>
      <c r="V173" s="97"/>
      <c r="W173" s="97"/>
      <c r="X173" s="121"/>
      <c r="Y173" s="121"/>
      <c r="Z173" s="42"/>
      <c r="AA173" s="42"/>
      <c r="AB173" s="22"/>
      <c r="AC173" s="22"/>
    </row>
    <row r="174" spans="1:29" x14ac:dyDescent="0.3">
      <c r="A174" s="70"/>
      <c r="B174" s="26" t="s">
        <v>477</v>
      </c>
      <c r="C174" s="56" t="s">
        <v>577</v>
      </c>
      <c r="D174" s="22">
        <v>175</v>
      </c>
      <c r="E174" s="21" t="s">
        <v>312</v>
      </c>
      <c r="F174" s="22" t="s">
        <v>1357</v>
      </c>
      <c r="G174" s="22" t="s">
        <v>941</v>
      </c>
      <c r="H174" s="22"/>
      <c r="I174" s="3">
        <v>33155</v>
      </c>
      <c r="J174" s="3"/>
      <c r="K174" s="44" t="str">
        <f t="shared" ca="1" si="8"/>
        <v>35год 0мес 11ден</v>
      </c>
      <c r="L174" s="3">
        <v>44088</v>
      </c>
      <c r="M174" s="44" t="str">
        <f t="shared" ca="1" si="9"/>
        <v>Поминат рок</v>
      </c>
      <c r="N174" s="44" t="str">
        <f t="shared" ca="1" si="10"/>
        <v>SEN</v>
      </c>
      <c r="O174" s="44" t="e">
        <f t="shared" si="11"/>
        <v>#NUM!</v>
      </c>
      <c r="P174" s="22"/>
      <c r="Q174" s="22"/>
      <c r="R174" s="126">
        <v>910990423004</v>
      </c>
      <c r="V174" s="97"/>
      <c r="W174" s="97"/>
      <c r="X174" s="121"/>
      <c r="Y174" s="121"/>
      <c r="Z174" s="42"/>
      <c r="AA174" s="42"/>
      <c r="AB174" s="22"/>
      <c r="AC174" s="22"/>
    </row>
    <row r="175" spans="1:29" x14ac:dyDescent="0.3">
      <c r="B175" s="26" t="s">
        <v>477</v>
      </c>
      <c r="C175" s="56" t="s">
        <v>577</v>
      </c>
      <c r="D175" s="34">
        <v>176</v>
      </c>
      <c r="E175" s="30" t="s">
        <v>313</v>
      </c>
      <c r="F175" s="22"/>
      <c r="G175" s="22" t="s">
        <v>942</v>
      </c>
      <c r="H175" s="22"/>
      <c r="I175" s="3">
        <v>32013</v>
      </c>
      <c r="J175" s="3"/>
      <c r="K175" s="44" t="str">
        <f t="shared" ca="1" si="8"/>
        <v>38год 1мес 26ден</v>
      </c>
      <c r="L175" s="3">
        <v>44088</v>
      </c>
      <c r="M175" s="44" t="str">
        <f t="shared" ca="1" si="9"/>
        <v>Поминат рок</v>
      </c>
      <c r="N175" s="44" t="str">
        <f t="shared" ca="1" si="10"/>
        <v>SEN</v>
      </c>
      <c r="O175" s="44" t="e">
        <f t="shared" si="11"/>
        <v>#NUM!</v>
      </c>
      <c r="P175" s="22"/>
      <c r="Q175" s="22"/>
      <c r="R175" s="127">
        <v>2408987423001</v>
      </c>
      <c r="V175" s="97"/>
      <c r="W175" s="97"/>
      <c r="X175" s="121"/>
      <c r="Y175" s="121"/>
      <c r="Z175" s="42"/>
      <c r="AA175" s="42"/>
      <c r="AB175" s="22"/>
      <c r="AC175" s="22"/>
    </row>
    <row r="176" spans="1:29" ht="15" thickBot="1" x14ac:dyDescent="0.35">
      <c r="B176" s="36" t="s">
        <v>477</v>
      </c>
      <c r="C176" s="91" t="s">
        <v>577</v>
      </c>
      <c r="D176" s="10">
        <v>177</v>
      </c>
      <c r="E176" s="95" t="s">
        <v>314</v>
      </c>
      <c r="F176" s="80" t="s">
        <v>324</v>
      </c>
      <c r="G176" s="10" t="s">
        <v>943</v>
      </c>
      <c r="H176" s="10"/>
      <c r="I176" s="11">
        <v>28802</v>
      </c>
      <c r="J176" s="11"/>
      <c r="K176" s="47" t="str">
        <f t="shared" ca="1" si="8"/>
        <v>46год 11мес 12ден</v>
      </c>
      <c r="L176" s="11">
        <v>44088</v>
      </c>
      <c r="M176" s="47" t="str">
        <f t="shared" ca="1" si="9"/>
        <v>Поминат рок</v>
      </c>
      <c r="N176" s="47" t="str">
        <f t="shared" ca="1" si="10"/>
        <v>SEN</v>
      </c>
      <c r="O176" s="47" t="e">
        <f t="shared" si="11"/>
        <v>#NUM!</v>
      </c>
      <c r="P176" s="10"/>
      <c r="Q176" s="10"/>
      <c r="R176" s="128">
        <v>811978423009</v>
      </c>
      <c r="V176" s="97"/>
      <c r="W176" s="97"/>
      <c r="X176" s="121"/>
      <c r="Y176" s="121"/>
      <c r="Z176" s="42"/>
      <c r="AA176" s="42"/>
      <c r="AB176" s="22"/>
      <c r="AC176" s="22"/>
    </row>
    <row r="177" spans="2:29" x14ac:dyDescent="0.3">
      <c r="B177" s="25" t="s">
        <v>477</v>
      </c>
      <c r="C177" s="89" t="s">
        <v>577</v>
      </c>
      <c r="D177" s="22">
        <v>178</v>
      </c>
      <c r="E177" s="21" t="s">
        <v>315</v>
      </c>
      <c r="F177" s="34" t="s">
        <v>324</v>
      </c>
      <c r="G177" s="4" t="s">
        <v>944</v>
      </c>
      <c r="H177" s="4"/>
      <c r="I177" s="9">
        <v>28691</v>
      </c>
      <c r="J177" s="9"/>
      <c r="K177" s="43" t="str">
        <f t="shared" ca="1" si="8"/>
        <v>47год 3мес 0ден</v>
      </c>
      <c r="L177" s="9">
        <v>44088</v>
      </c>
      <c r="M177" s="43" t="str">
        <f t="shared" ca="1" si="9"/>
        <v>Поминат рок</v>
      </c>
      <c r="N177" s="43" t="str">
        <f t="shared" ca="1" si="10"/>
        <v>SEN</v>
      </c>
      <c r="O177" s="43" t="e">
        <f t="shared" si="11"/>
        <v>#NUM!</v>
      </c>
      <c r="P177" s="4"/>
      <c r="Q177" s="4"/>
      <c r="R177" s="129">
        <v>2007978423002</v>
      </c>
      <c r="V177" s="97"/>
      <c r="W177" s="97"/>
      <c r="X177" s="121"/>
      <c r="Y177" s="121"/>
      <c r="Z177" s="42"/>
      <c r="AA177" s="42"/>
      <c r="AB177" s="22"/>
      <c r="AC177" s="22"/>
    </row>
    <row r="178" spans="2:29" x14ac:dyDescent="0.3">
      <c r="B178" s="26" t="s">
        <v>477</v>
      </c>
      <c r="C178" s="56" t="s">
        <v>577</v>
      </c>
      <c r="D178" s="22">
        <v>179</v>
      </c>
      <c r="E178" s="21" t="s">
        <v>316</v>
      </c>
      <c r="F178" s="34" t="s">
        <v>324</v>
      </c>
      <c r="G178" s="22" t="s">
        <v>945</v>
      </c>
      <c r="H178" s="22"/>
      <c r="I178" s="3">
        <v>19231</v>
      </c>
      <c r="J178" s="3"/>
      <c r="K178" s="44" t="str">
        <f t="shared" ca="1" si="8"/>
        <v>73год 1мес 25ден</v>
      </c>
      <c r="L178" s="3">
        <v>44088</v>
      </c>
      <c r="M178" s="44" t="str">
        <f t="shared" ca="1" si="9"/>
        <v>Поминат рок</v>
      </c>
      <c r="N178" s="44" t="str">
        <f t="shared" ca="1" si="10"/>
        <v>SEN</v>
      </c>
      <c r="O178" s="44" t="e">
        <f t="shared" si="11"/>
        <v>#NUM!</v>
      </c>
      <c r="P178" s="22"/>
      <c r="Q178" s="22"/>
      <c r="R178" s="127">
        <v>2508952423003</v>
      </c>
      <c r="V178" s="97"/>
      <c r="W178" s="97"/>
      <c r="X178" s="121"/>
      <c r="Y178" s="121"/>
      <c r="Z178" s="42"/>
      <c r="AA178" s="42"/>
      <c r="AB178" s="22"/>
      <c r="AC178" s="22"/>
    </row>
    <row r="179" spans="2:29" x14ac:dyDescent="0.3">
      <c r="B179" s="26" t="s">
        <v>477</v>
      </c>
      <c r="C179" s="56" t="s">
        <v>577</v>
      </c>
      <c r="D179" s="22">
        <v>180</v>
      </c>
      <c r="E179" s="21" t="s">
        <v>317</v>
      </c>
      <c r="F179" s="34" t="s">
        <v>324</v>
      </c>
      <c r="G179" s="22" t="s">
        <v>946</v>
      </c>
      <c r="H179" s="22"/>
      <c r="I179" s="3">
        <v>38257</v>
      </c>
      <c r="J179" s="3"/>
      <c r="K179" s="44" t="str">
        <f t="shared" ca="1" si="8"/>
        <v>21год 0мес 23ден</v>
      </c>
      <c r="L179" s="3">
        <v>44085</v>
      </c>
      <c r="M179" s="44" t="str">
        <f t="shared" ca="1" si="9"/>
        <v>Поминат рок</v>
      </c>
      <c r="N179" s="44" t="str">
        <f t="shared" ca="1" si="10"/>
        <v>SEN</v>
      </c>
      <c r="O179" s="44" t="e">
        <f t="shared" si="11"/>
        <v>#NUM!</v>
      </c>
      <c r="P179" s="34"/>
      <c r="Q179" s="22"/>
      <c r="R179" s="126">
        <v>2709004420000</v>
      </c>
      <c r="V179" s="97"/>
      <c r="W179" s="97"/>
      <c r="X179" s="121"/>
      <c r="Y179" s="121"/>
      <c r="Z179" s="42"/>
      <c r="AA179" s="42"/>
      <c r="AB179" s="22"/>
      <c r="AC179" s="22"/>
    </row>
    <row r="180" spans="2:29" x14ac:dyDescent="0.3">
      <c r="B180" s="26" t="s">
        <v>477</v>
      </c>
      <c r="C180" s="56" t="s">
        <v>577</v>
      </c>
      <c r="D180" s="22">
        <v>181</v>
      </c>
      <c r="E180" s="21" t="s">
        <v>318</v>
      </c>
      <c r="F180" s="34" t="s">
        <v>324</v>
      </c>
      <c r="G180" s="22" t="s">
        <v>947</v>
      </c>
      <c r="H180" s="22"/>
      <c r="I180" s="3">
        <v>39520</v>
      </c>
      <c r="J180" s="3"/>
      <c r="K180" s="44" t="str">
        <f t="shared" ca="1" si="8"/>
        <v>17год 7мес 7ден</v>
      </c>
      <c r="L180" s="3">
        <v>44081</v>
      </c>
      <c r="M180" s="44" t="str">
        <f t="shared" ca="1" si="9"/>
        <v>Поминат рок</v>
      </c>
      <c r="N180" s="44" t="str">
        <f t="shared" ca="1" si="10"/>
        <v>U-18</v>
      </c>
      <c r="O180" s="44" t="e">
        <f t="shared" si="11"/>
        <v>#NUM!</v>
      </c>
      <c r="P180" s="22"/>
      <c r="Q180" s="22"/>
      <c r="R180" s="127">
        <v>1303008450117</v>
      </c>
      <c r="V180" s="97"/>
      <c r="W180" s="97"/>
      <c r="X180" s="121"/>
      <c r="Y180" s="121"/>
      <c r="Z180" s="42"/>
      <c r="AA180" s="42"/>
      <c r="AB180" s="22"/>
      <c r="AC180" s="22"/>
    </row>
    <row r="181" spans="2:29" x14ac:dyDescent="0.3">
      <c r="B181" s="26" t="s">
        <v>477</v>
      </c>
      <c r="C181" s="56" t="s">
        <v>577</v>
      </c>
      <c r="D181" s="22">
        <v>182</v>
      </c>
      <c r="E181" s="21" t="s">
        <v>498</v>
      </c>
      <c r="F181" s="34" t="s">
        <v>324</v>
      </c>
      <c r="G181" s="22" t="s">
        <v>948</v>
      </c>
      <c r="H181" s="22"/>
      <c r="I181" s="3">
        <v>39960</v>
      </c>
      <c r="J181" s="3"/>
      <c r="K181" s="44" t="str">
        <f t="shared" ca="1" si="8"/>
        <v>16год 4мес 23ден</v>
      </c>
      <c r="L181" s="3">
        <v>43676</v>
      </c>
      <c r="M181" s="44" t="str">
        <f t="shared" ca="1" si="9"/>
        <v>Поминат рок</v>
      </c>
      <c r="N181" s="44" t="str">
        <f t="shared" ca="1" si="10"/>
        <v>U-18</v>
      </c>
      <c r="O181" s="44" t="e">
        <f t="shared" si="11"/>
        <v>#NUM!</v>
      </c>
      <c r="P181" s="22"/>
      <c r="Q181" s="22"/>
      <c r="R181" s="127">
        <v>2705009450018</v>
      </c>
      <c r="V181" s="97"/>
      <c r="W181" s="97"/>
      <c r="X181" s="121"/>
      <c r="Y181" s="121"/>
      <c r="Z181" s="42"/>
      <c r="AA181" s="42"/>
      <c r="AB181" s="22"/>
      <c r="AC181" s="22"/>
    </row>
    <row r="182" spans="2:29" x14ac:dyDescent="0.3">
      <c r="B182" s="26" t="s">
        <v>477</v>
      </c>
      <c r="C182" s="56" t="s">
        <v>577</v>
      </c>
      <c r="D182" s="22">
        <v>183</v>
      </c>
      <c r="E182" s="21" t="s">
        <v>497</v>
      </c>
      <c r="F182" s="22" t="s">
        <v>1267</v>
      </c>
      <c r="G182" s="22" t="s">
        <v>949</v>
      </c>
      <c r="H182" s="22"/>
      <c r="I182" s="3">
        <v>32166</v>
      </c>
      <c r="J182" s="3"/>
      <c r="K182" s="44" t="str">
        <f t="shared" ca="1" si="8"/>
        <v>37год 8мес 26ден</v>
      </c>
      <c r="L182" s="3">
        <v>44085</v>
      </c>
      <c r="M182" s="44" t="str">
        <f t="shared" ca="1" si="9"/>
        <v>Поминат рок</v>
      </c>
      <c r="N182" s="44" t="str">
        <f t="shared" ca="1" si="10"/>
        <v>SEN</v>
      </c>
      <c r="O182" s="44" t="e">
        <f t="shared" si="11"/>
        <v>#NUM!</v>
      </c>
      <c r="P182" s="22" t="s">
        <v>322</v>
      </c>
      <c r="Q182" s="20" t="s">
        <v>323</v>
      </c>
      <c r="R182" s="127">
        <v>2401988424007</v>
      </c>
      <c r="V182" s="97"/>
      <c r="W182" s="97"/>
      <c r="X182" s="121"/>
      <c r="Y182" s="121"/>
      <c r="Z182" s="42"/>
      <c r="AA182" s="42"/>
      <c r="AB182" s="22"/>
      <c r="AC182" s="22"/>
    </row>
    <row r="183" spans="2:29" x14ac:dyDescent="0.3">
      <c r="B183" s="26" t="s">
        <v>478</v>
      </c>
      <c r="C183" s="56" t="s">
        <v>577</v>
      </c>
      <c r="D183" s="10">
        <v>184</v>
      </c>
      <c r="E183" s="32" t="s">
        <v>319</v>
      </c>
      <c r="F183" s="34" t="s">
        <v>324</v>
      </c>
      <c r="G183" s="22" t="s">
        <v>950</v>
      </c>
      <c r="H183" s="22"/>
      <c r="I183" s="3">
        <v>37797</v>
      </c>
      <c r="J183" s="3"/>
      <c r="K183" s="44" t="str">
        <f t="shared" ca="1" si="8"/>
        <v>22год 3мес 25ден</v>
      </c>
      <c r="L183" s="3">
        <v>44088</v>
      </c>
      <c r="M183" s="44" t="str">
        <f t="shared" ca="1" si="9"/>
        <v>Поминат рок</v>
      </c>
      <c r="N183" s="44" t="str">
        <f t="shared" ca="1" si="10"/>
        <v>SEN</v>
      </c>
      <c r="O183" s="44" t="e">
        <f t="shared" si="11"/>
        <v>#NUM!</v>
      </c>
      <c r="P183" s="22"/>
      <c r="Q183" s="22"/>
      <c r="R183" s="127">
        <v>2506003429006</v>
      </c>
      <c r="V183" s="97"/>
      <c r="W183" s="97"/>
      <c r="X183" s="121"/>
      <c r="Y183" s="121"/>
      <c r="Z183" s="42"/>
      <c r="AA183" s="42"/>
      <c r="AB183" s="22"/>
      <c r="AC183" s="22"/>
    </row>
    <row r="184" spans="2:29" x14ac:dyDescent="0.3">
      <c r="B184" s="26" t="s">
        <v>478</v>
      </c>
      <c r="C184" s="56" t="s">
        <v>577</v>
      </c>
      <c r="D184" s="22">
        <v>185</v>
      </c>
      <c r="E184" s="21" t="s">
        <v>320</v>
      </c>
      <c r="F184" s="34" t="s">
        <v>324</v>
      </c>
      <c r="G184" s="22" t="s">
        <v>951</v>
      </c>
      <c r="H184" s="22"/>
      <c r="I184" s="3">
        <v>39622</v>
      </c>
      <c r="J184" s="3"/>
      <c r="K184" s="44" t="str">
        <f t="shared" ca="1" si="8"/>
        <v>17год 3мес 27ден</v>
      </c>
      <c r="L184" s="3">
        <v>44088</v>
      </c>
      <c r="M184" s="44" t="str">
        <f t="shared" ca="1" si="9"/>
        <v>Поминат рок</v>
      </c>
      <c r="N184" s="44" t="str">
        <f t="shared" ca="1" si="10"/>
        <v>U-18</v>
      </c>
      <c r="O184" s="44" t="e">
        <f t="shared" si="11"/>
        <v>#NUM!</v>
      </c>
      <c r="P184" s="22"/>
      <c r="Q184" s="22"/>
      <c r="R184" s="127">
        <v>2306008429005</v>
      </c>
      <c r="V184" s="97"/>
      <c r="W184" s="97"/>
      <c r="X184" s="121"/>
      <c r="Y184" s="121"/>
      <c r="Z184" s="42"/>
      <c r="AA184" s="42"/>
      <c r="AB184" s="22"/>
      <c r="AC184" s="22"/>
    </row>
    <row r="185" spans="2:29" x14ac:dyDescent="0.3">
      <c r="B185" s="26" t="s">
        <v>478</v>
      </c>
      <c r="C185" s="60" t="s">
        <v>577</v>
      </c>
      <c r="D185" s="34">
        <v>186</v>
      </c>
      <c r="E185" s="30" t="s">
        <v>321</v>
      </c>
      <c r="F185" s="34" t="s">
        <v>324</v>
      </c>
      <c r="G185" s="22" t="s">
        <v>952</v>
      </c>
      <c r="H185" s="61" t="s">
        <v>64</v>
      </c>
      <c r="I185" s="3">
        <v>38422</v>
      </c>
      <c r="J185" s="3"/>
      <c r="K185" s="44" t="str">
        <f t="shared" ca="1" si="8"/>
        <v>20год 7мес 9ден</v>
      </c>
      <c r="L185" s="3">
        <v>44081</v>
      </c>
      <c r="M185" s="44" t="str">
        <f t="shared" ca="1" si="9"/>
        <v>Поминат рок</v>
      </c>
      <c r="N185" s="44" t="str">
        <f t="shared" ca="1" si="10"/>
        <v>U-21</v>
      </c>
      <c r="O185" s="44" t="e">
        <f t="shared" si="11"/>
        <v>#NUM!</v>
      </c>
      <c r="P185" s="22"/>
      <c r="Q185" s="22"/>
      <c r="R185" s="127">
        <v>1103005455038</v>
      </c>
      <c r="V185" s="97"/>
      <c r="W185" s="97"/>
      <c r="X185" s="121"/>
      <c r="Y185" s="121"/>
      <c r="Z185" s="42"/>
      <c r="AA185" s="42"/>
      <c r="AB185" s="22"/>
      <c r="AC185" s="22"/>
    </row>
    <row r="186" spans="2:29" x14ac:dyDescent="0.3">
      <c r="B186" s="26" t="s">
        <v>478</v>
      </c>
      <c r="C186" s="56" t="s">
        <v>577</v>
      </c>
      <c r="D186" s="22">
        <v>187</v>
      </c>
      <c r="E186" s="30" t="s">
        <v>671</v>
      </c>
      <c r="F186" s="179" t="s">
        <v>1388</v>
      </c>
      <c r="G186" s="22" t="s">
        <v>952</v>
      </c>
      <c r="H186" s="22"/>
      <c r="I186" s="3">
        <v>38135</v>
      </c>
      <c r="J186" s="3"/>
      <c r="K186" s="44" t="str">
        <f t="shared" ca="1" si="8"/>
        <v>21год 4мес 22ден</v>
      </c>
      <c r="L186" s="3">
        <v>44085</v>
      </c>
      <c r="M186" s="44" t="str">
        <f t="shared" ca="1" si="9"/>
        <v>Поминат рок</v>
      </c>
      <c r="N186" s="44" t="str">
        <f t="shared" ca="1" si="10"/>
        <v>SEN</v>
      </c>
      <c r="O186" s="44" t="e">
        <f t="shared" si="11"/>
        <v>#NUM!</v>
      </c>
      <c r="P186" s="22"/>
      <c r="Q186" s="22"/>
      <c r="R186" s="127">
        <v>2805004429007</v>
      </c>
      <c r="V186" s="97"/>
      <c r="W186" s="97"/>
      <c r="X186" s="121"/>
      <c r="Y186" s="121"/>
      <c r="Z186" s="42"/>
      <c r="AA186" s="42"/>
      <c r="AB186" s="22"/>
      <c r="AC186" s="22"/>
    </row>
    <row r="187" spans="2:29" x14ac:dyDescent="0.3">
      <c r="B187" s="26" t="s">
        <v>478</v>
      </c>
      <c r="C187" s="56" t="s">
        <v>577</v>
      </c>
      <c r="D187" s="22">
        <v>188</v>
      </c>
      <c r="E187" s="30" t="s">
        <v>325</v>
      </c>
      <c r="F187" s="22"/>
      <c r="G187" s="34" t="s">
        <v>953</v>
      </c>
      <c r="H187" s="22"/>
      <c r="I187" s="3">
        <v>40530</v>
      </c>
      <c r="J187" s="3"/>
      <c r="K187" s="44" t="str">
        <f t="shared" ca="1" si="8"/>
        <v>14год 10мес 2ден</v>
      </c>
      <c r="L187" s="3">
        <v>43684</v>
      </c>
      <c r="M187" s="44" t="str">
        <f t="shared" ca="1" si="9"/>
        <v>Поминат рок</v>
      </c>
      <c r="N187" s="44" t="str">
        <f t="shared" ca="1" si="10"/>
        <v>U-15</v>
      </c>
      <c r="O187" s="44" t="e">
        <f t="shared" si="11"/>
        <v>#NUM!</v>
      </c>
      <c r="P187" s="22"/>
      <c r="Q187" s="22"/>
      <c r="R187" s="127">
        <v>1812010455012</v>
      </c>
      <c r="V187" s="97"/>
      <c r="W187" s="97"/>
      <c r="X187" s="121"/>
      <c r="Y187" s="121"/>
      <c r="Z187" s="42"/>
      <c r="AA187" s="42"/>
      <c r="AB187" s="22"/>
      <c r="AC187" s="22"/>
    </row>
    <row r="188" spans="2:29" x14ac:dyDescent="0.3">
      <c r="B188" s="26" t="s">
        <v>477</v>
      </c>
      <c r="C188" s="56" t="s">
        <v>577</v>
      </c>
      <c r="D188" s="22">
        <v>189</v>
      </c>
      <c r="E188" s="21" t="s">
        <v>431</v>
      </c>
      <c r="F188" s="22"/>
      <c r="G188" s="22" t="s">
        <v>954</v>
      </c>
      <c r="H188" s="22"/>
      <c r="I188" s="3">
        <v>40530</v>
      </c>
      <c r="J188" s="3"/>
      <c r="K188" s="44" t="str">
        <f t="shared" ca="1" si="8"/>
        <v>14год 10мес 2ден</v>
      </c>
      <c r="L188" s="3">
        <v>43684</v>
      </c>
      <c r="M188" s="44" t="str">
        <f t="shared" ca="1" si="9"/>
        <v>Поминат рок</v>
      </c>
      <c r="N188" s="44" t="str">
        <f t="shared" ca="1" si="10"/>
        <v>U-15</v>
      </c>
      <c r="O188" s="44" t="e">
        <f t="shared" si="11"/>
        <v>#NUM!</v>
      </c>
      <c r="P188" s="22"/>
      <c r="Q188" s="22"/>
      <c r="R188" s="127">
        <v>1812010450045</v>
      </c>
      <c r="V188" s="97"/>
      <c r="W188" s="97"/>
      <c r="X188" s="121"/>
      <c r="Y188" s="121"/>
      <c r="Z188" s="42"/>
      <c r="AA188" s="42"/>
      <c r="AB188" s="22"/>
      <c r="AC188" s="22"/>
    </row>
    <row r="189" spans="2:29" x14ac:dyDescent="0.3">
      <c r="B189" s="26" t="s">
        <v>478</v>
      </c>
      <c r="C189" s="56" t="s">
        <v>577</v>
      </c>
      <c r="D189" s="22">
        <v>190</v>
      </c>
      <c r="E189" s="21" t="s">
        <v>326</v>
      </c>
      <c r="F189" s="22" t="s">
        <v>43</v>
      </c>
      <c r="G189" s="22"/>
      <c r="H189" s="22"/>
      <c r="I189" s="3">
        <v>34273</v>
      </c>
      <c r="J189" s="3"/>
      <c r="K189" s="44" t="str">
        <f t="shared" ca="1" si="8"/>
        <v>31год 11мес 19ден</v>
      </c>
      <c r="L189" s="3">
        <v>44085</v>
      </c>
      <c r="M189" s="44" t="str">
        <f t="shared" ca="1" si="9"/>
        <v>Поминат рок</v>
      </c>
      <c r="N189" s="44" t="str">
        <f t="shared" ca="1" si="10"/>
        <v>SEN</v>
      </c>
      <c r="O189" s="44" t="e">
        <f t="shared" si="11"/>
        <v>#NUM!</v>
      </c>
      <c r="P189" s="22"/>
      <c r="Q189" s="22"/>
      <c r="R189" s="127">
        <v>3110993429008</v>
      </c>
      <c r="V189" s="97"/>
      <c r="W189" s="97"/>
      <c r="X189" s="121"/>
      <c r="Y189" s="121"/>
      <c r="Z189" s="42"/>
      <c r="AA189" s="42"/>
      <c r="AB189" s="22"/>
      <c r="AC189" s="22"/>
    </row>
    <row r="190" spans="2:29" ht="15" thickBot="1" x14ac:dyDescent="0.35">
      <c r="B190" s="36" t="s">
        <v>477</v>
      </c>
      <c r="C190" s="157" t="s">
        <v>577</v>
      </c>
      <c r="D190" s="10">
        <v>191</v>
      </c>
      <c r="E190" s="32" t="s">
        <v>327</v>
      </c>
      <c r="F190" s="22" t="s">
        <v>340</v>
      </c>
      <c r="G190" s="10" t="s">
        <v>955</v>
      </c>
      <c r="H190" s="158" t="s">
        <v>588</v>
      </c>
      <c r="I190" s="11">
        <v>37722</v>
      </c>
      <c r="J190" s="11"/>
      <c r="K190" s="47" t="str">
        <f t="shared" ca="1" si="8"/>
        <v>22год 6мес 9ден</v>
      </c>
      <c r="L190" s="11">
        <v>44089</v>
      </c>
      <c r="M190" s="47" t="str">
        <f t="shared" ca="1" si="9"/>
        <v>Поминат рок</v>
      </c>
      <c r="N190" s="47" t="str">
        <f t="shared" ca="1" si="10"/>
        <v>SEN</v>
      </c>
      <c r="O190" s="47" t="e">
        <f t="shared" si="11"/>
        <v>#NUM!</v>
      </c>
      <c r="P190" s="80" t="s">
        <v>333</v>
      </c>
      <c r="Q190" s="10"/>
      <c r="R190" s="159">
        <v>1104003410009</v>
      </c>
      <c r="V190" s="97"/>
      <c r="W190" s="97"/>
      <c r="X190" s="121"/>
      <c r="Y190" s="121"/>
      <c r="Z190" s="42"/>
      <c r="AA190" s="42"/>
      <c r="AB190" s="22"/>
      <c r="AC190" s="22"/>
    </row>
    <row r="191" spans="2:29" x14ac:dyDescent="0.3">
      <c r="B191" s="25" t="s">
        <v>477</v>
      </c>
      <c r="C191" s="89"/>
      <c r="D191" s="4">
        <v>192</v>
      </c>
      <c r="E191" s="31" t="s">
        <v>328</v>
      </c>
      <c r="F191" s="4" t="s">
        <v>43</v>
      </c>
      <c r="G191" s="4"/>
      <c r="H191" s="4"/>
      <c r="I191" s="9">
        <v>39114</v>
      </c>
      <c r="J191" s="9"/>
      <c r="K191" s="43" t="str">
        <f t="shared" ca="1" si="8"/>
        <v>18год 8мес 19ден</v>
      </c>
      <c r="L191" s="9">
        <v>43733</v>
      </c>
      <c r="M191" s="43" t="str">
        <f t="shared" ca="1" si="9"/>
        <v>Поминат рок</v>
      </c>
      <c r="N191" s="43" t="str">
        <f t="shared" ca="1" si="10"/>
        <v>U-21</v>
      </c>
      <c r="O191" s="43" t="e">
        <f t="shared" si="11"/>
        <v>#NUM!</v>
      </c>
      <c r="P191" s="4"/>
      <c r="Q191" s="4"/>
      <c r="R191" s="129">
        <v>102007410015</v>
      </c>
      <c r="V191" s="97"/>
      <c r="W191" s="97"/>
      <c r="X191" s="121"/>
      <c r="Y191" s="121"/>
      <c r="Z191" s="42"/>
      <c r="AA191" s="42"/>
      <c r="AB191" s="22"/>
      <c r="AC191" s="22"/>
    </row>
    <row r="192" spans="2:29" x14ac:dyDescent="0.3">
      <c r="B192" s="26" t="s">
        <v>477</v>
      </c>
      <c r="C192" s="56" t="s">
        <v>577</v>
      </c>
      <c r="D192" s="22">
        <v>193</v>
      </c>
      <c r="E192" s="21" t="s">
        <v>329</v>
      </c>
      <c r="F192" s="34" t="s">
        <v>588</v>
      </c>
      <c r="G192" s="22" t="s">
        <v>956</v>
      </c>
      <c r="H192" s="22"/>
      <c r="I192" s="3">
        <v>38458</v>
      </c>
      <c r="J192" s="3"/>
      <c r="K192" s="44" t="str">
        <f t="shared" ca="1" si="8"/>
        <v>20год 6мес 4ден</v>
      </c>
      <c r="L192" s="3">
        <v>44097</v>
      </c>
      <c r="M192" s="44" t="str">
        <f t="shared" ca="1" si="9"/>
        <v>Поминат рок</v>
      </c>
      <c r="N192" s="44" t="str">
        <f t="shared" ca="1" si="10"/>
        <v>U-21</v>
      </c>
      <c r="O192" s="44" t="e">
        <f t="shared" si="11"/>
        <v>#NUM!</v>
      </c>
      <c r="P192" s="22" t="s">
        <v>334</v>
      </c>
      <c r="Q192" s="22"/>
      <c r="R192" s="127">
        <v>1604005440013</v>
      </c>
      <c r="V192" s="97"/>
      <c r="W192" s="97"/>
      <c r="X192" s="121"/>
      <c r="Y192" s="121"/>
      <c r="Z192" s="42"/>
      <c r="AA192" s="42"/>
      <c r="AB192" s="22"/>
      <c r="AC192" s="22"/>
    </row>
    <row r="193" spans="2:29" x14ac:dyDescent="0.3">
      <c r="B193" s="26" t="s">
        <v>477</v>
      </c>
      <c r="C193" s="56" t="s">
        <v>577</v>
      </c>
      <c r="D193" s="22">
        <v>194</v>
      </c>
      <c r="E193" s="21" t="s">
        <v>330</v>
      </c>
      <c r="F193" s="22" t="s">
        <v>43</v>
      </c>
      <c r="G193" s="22" t="s">
        <v>957</v>
      </c>
      <c r="H193" s="22"/>
      <c r="I193" s="3">
        <v>34205</v>
      </c>
      <c r="J193" s="3"/>
      <c r="K193" s="44" t="str">
        <f t="shared" ca="1" si="8"/>
        <v>32год 1мес 26ден</v>
      </c>
      <c r="L193" s="3">
        <v>44091</v>
      </c>
      <c r="M193" s="44" t="str">
        <f t="shared" ca="1" si="9"/>
        <v>Поминат рок</v>
      </c>
      <c r="N193" s="44" t="str">
        <f t="shared" ca="1" si="10"/>
        <v>SEN</v>
      </c>
      <c r="O193" s="44" t="e">
        <f t="shared" si="11"/>
        <v>#NUM!</v>
      </c>
      <c r="P193" s="22" t="s">
        <v>335</v>
      </c>
      <c r="Q193" s="22"/>
      <c r="R193" s="127">
        <v>2408993410027</v>
      </c>
      <c r="V193" s="97"/>
      <c r="W193" s="97"/>
      <c r="X193" s="121"/>
      <c r="Y193" s="121"/>
      <c r="Z193" s="42"/>
      <c r="AA193" s="42"/>
      <c r="AB193" s="22"/>
      <c r="AC193" s="22"/>
    </row>
    <row r="194" spans="2:29" x14ac:dyDescent="0.3">
      <c r="B194" s="26" t="s">
        <v>478</v>
      </c>
      <c r="C194" s="56" t="s">
        <v>577</v>
      </c>
      <c r="D194" s="22">
        <v>195</v>
      </c>
      <c r="E194" s="21" t="s">
        <v>331</v>
      </c>
      <c r="F194" s="22"/>
      <c r="G194" s="22" t="s">
        <v>958</v>
      </c>
      <c r="H194" s="22"/>
      <c r="I194" s="3">
        <v>38402</v>
      </c>
      <c r="J194" s="3"/>
      <c r="K194" s="44" t="str">
        <f t="shared" ca="1" si="8"/>
        <v>20год 8мес 1ден</v>
      </c>
      <c r="L194" s="3">
        <v>44102</v>
      </c>
      <c r="M194" s="44" t="str">
        <f t="shared" ca="1" si="9"/>
        <v>Поминат рок</v>
      </c>
      <c r="N194" s="44" t="str">
        <f t="shared" ca="1" si="10"/>
        <v>U-21</v>
      </c>
      <c r="O194" s="44" t="e">
        <f t="shared" si="11"/>
        <v>#NUM!</v>
      </c>
      <c r="P194" s="22" t="s">
        <v>336</v>
      </c>
      <c r="Q194" s="22"/>
      <c r="R194" s="127">
        <v>1902005445016</v>
      </c>
      <c r="V194" s="97"/>
      <c r="W194" s="97"/>
      <c r="X194" s="121"/>
      <c r="Y194" s="121"/>
      <c r="Z194" s="42"/>
      <c r="AA194" s="42"/>
      <c r="AB194" s="22"/>
      <c r="AC194" s="22"/>
    </row>
    <row r="195" spans="2:29" x14ac:dyDescent="0.3">
      <c r="B195" s="26" t="s">
        <v>478</v>
      </c>
      <c r="C195" s="56" t="s">
        <v>577</v>
      </c>
      <c r="D195" s="22">
        <v>196</v>
      </c>
      <c r="E195" s="21" t="s">
        <v>332</v>
      </c>
      <c r="F195" s="22"/>
      <c r="G195" s="22" t="s">
        <v>959</v>
      </c>
      <c r="H195" s="22"/>
      <c r="I195" s="3">
        <v>39856</v>
      </c>
      <c r="J195" s="3"/>
      <c r="K195" s="44" t="str">
        <f t="shared" ref="K195:K258" ca="1" si="12">IF(I195="","",DATEDIF(I195,TODAY(),"Y")&amp;"год"&amp;" "&amp;DATEDIF(I195,TODAY(),"YM")&amp;"мес"&amp;" "&amp;DATEDIF(I195,TODAY(),"MD")&amp;"ден")</f>
        <v>16год 8мес 8ден</v>
      </c>
      <c r="L195" s="3">
        <v>44091</v>
      </c>
      <c r="M195" s="44" t="str">
        <f t="shared" ref="M195:M258" ca="1" si="13">IF(L195="","Нема преглед",IF(DATEDIF(L195,TODAY(),"y")&lt;1,"ОК","Поминат рок"))</f>
        <v>Поминат рок</v>
      </c>
      <c r="N195" s="44" t="str">
        <f t="shared" ref="N195:N258" ca="1" si="14">IF(I195="","",IF(DATEDIF(I195,TODAY(),"Y")&lt;12,"U-12",IF(DATEDIF(I195,TODAY(),"Y")&lt;15,"U-15",IF(DATEDIF(I195,TODAY(),"Y")&lt;18,"U-18",IF(DATEDIF(I195,TODAY(),"Y")&lt;21,"U-21","SEN")))))</f>
        <v>U-18</v>
      </c>
      <c r="O195" s="44" t="e">
        <f t="shared" ref="O195:O258" si="15">IF(I195="","",IF(DATEDIF(I195,$S$2,"Y")&lt;12,"U-12",IF(DATEDIF(I195,$S$2,"Y")&lt;15,"U-15",IF(DATEDIF(I195,$S$2,"Y")&lt;18,"U-18",IF(DATEDIF(I195,$S$2,"Y")&lt;21,"U-21","SEN")))))</f>
        <v>#NUM!</v>
      </c>
      <c r="P195" s="22"/>
      <c r="Q195" s="22"/>
      <c r="R195" s="127">
        <v>1202009415039</v>
      </c>
      <c r="V195" s="97"/>
      <c r="W195" s="97"/>
      <c r="X195" s="121"/>
      <c r="Y195" s="121"/>
      <c r="Z195" s="42"/>
      <c r="AA195" s="42"/>
      <c r="AB195" s="22"/>
      <c r="AC195" s="22"/>
    </row>
    <row r="196" spans="2:29" x14ac:dyDescent="0.3">
      <c r="B196" s="26" t="s">
        <v>478</v>
      </c>
      <c r="C196" s="56" t="s">
        <v>577</v>
      </c>
      <c r="D196" s="22">
        <v>197</v>
      </c>
      <c r="E196" s="160" t="s">
        <v>341</v>
      </c>
      <c r="F196" s="22" t="s">
        <v>350</v>
      </c>
      <c r="G196" s="22" t="s">
        <v>960</v>
      </c>
      <c r="H196" s="22"/>
      <c r="I196" s="3">
        <v>39356</v>
      </c>
      <c r="J196" s="3"/>
      <c r="K196" s="44" t="str">
        <f t="shared" ca="1" si="12"/>
        <v>18год 0мес 19ден</v>
      </c>
      <c r="L196" s="3">
        <v>44091</v>
      </c>
      <c r="M196" s="44" t="str">
        <f t="shared" ca="1" si="13"/>
        <v>Поминат рок</v>
      </c>
      <c r="N196" s="44" t="str">
        <f t="shared" ca="1" si="14"/>
        <v>U-21</v>
      </c>
      <c r="O196" s="44" t="e">
        <f t="shared" si="15"/>
        <v>#NUM!</v>
      </c>
      <c r="P196" s="22" t="s">
        <v>337</v>
      </c>
      <c r="Q196" s="22"/>
      <c r="R196" s="127">
        <v>110007415001</v>
      </c>
      <c r="V196" s="97"/>
      <c r="W196" s="97"/>
      <c r="X196" s="121"/>
      <c r="Y196" s="121"/>
      <c r="Z196" s="42"/>
      <c r="AA196" s="42"/>
      <c r="AB196" s="22"/>
      <c r="AC196" s="22"/>
    </row>
    <row r="197" spans="2:29" x14ac:dyDescent="0.3">
      <c r="B197" s="26" t="s">
        <v>478</v>
      </c>
      <c r="C197" s="56" t="s">
        <v>577</v>
      </c>
      <c r="D197" s="22">
        <v>198</v>
      </c>
      <c r="E197" s="163" t="s">
        <v>342</v>
      </c>
      <c r="F197" s="22" t="s">
        <v>350</v>
      </c>
      <c r="G197" s="22" t="s">
        <v>961</v>
      </c>
      <c r="H197" s="22"/>
      <c r="I197" s="3">
        <v>39385</v>
      </c>
      <c r="J197" s="3"/>
      <c r="K197" s="44" t="str">
        <f t="shared" ca="1" si="12"/>
        <v>17год 11мес 20ден</v>
      </c>
      <c r="L197" s="3">
        <v>44091</v>
      </c>
      <c r="M197" s="44" t="str">
        <f t="shared" ca="1" si="13"/>
        <v>Поминат рок</v>
      </c>
      <c r="N197" s="44" t="str">
        <f t="shared" ca="1" si="14"/>
        <v>U-18</v>
      </c>
      <c r="O197" s="44" t="e">
        <f t="shared" si="15"/>
        <v>#NUM!</v>
      </c>
      <c r="P197" s="22" t="s">
        <v>338</v>
      </c>
      <c r="Q197" s="22"/>
      <c r="R197" s="127">
        <v>3010007415008</v>
      </c>
      <c r="V197" s="97"/>
      <c r="W197" s="97"/>
      <c r="X197" s="121"/>
      <c r="Y197" s="121"/>
      <c r="Z197" s="42"/>
      <c r="AA197" s="42"/>
      <c r="AB197" s="22"/>
      <c r="AC197" s="22"/>
    </row>
    <row r="198" spans="2:29" x14ac:dyDescent="0.3">
      <c r="B198" s="26" t="s">
        <v>478</v>
      </c>
      <c r="C198" s="56"/>
      <c r="D198" s="22">
        <v>199</v>
      </c>
      <c r="E198" s="163" t="s">
        <v>343</v>
      </c>
      <c r="F198" s="22" t="s">
        <v>350</v>
      </c>
      <c r="G198" s="22" t="s">
        <v>962</v>
      </c>
      <c r="H198" s="22"/>
      <c r="I198" s="3">
        <v>37076</v>
      </c>
      <c r="J198" s="3"/>
      <c r="K198" s="44" t="str">
        <f t="shared" ca="1" si="12"/>
        <v>24год 3мес 16ден</v>
      </c>
      <c r="L198" s="3"/>
      <c r="M198" s="44" t="str">
        <f t="shared" ca="1" si="13"/>
        <v>Нема преглед</v>
      </c>
      <c r="N198" s="44" t="str">
        <f t="shared" ca="1" si="14"/>
        <v>SEN</v>
      </c>
      <c r="O198" s="44" t="e">
        <f t="shared" si="15"/>
        <v>#NUM!</v>
      </c>
      <c r="P198" s="22" t="s">
        <v>339</v>
      </c>
      <c r="Q198" s="22"/>
      <c r="R198" s="127">
        <v>407001445009</v>
      </c>
      <c r="V198" s="97"/>
      <c r="W198" s="97"/>
      <c r="X198" s="121"/>
      <c r="Y198" s="121"/>
      <c r="Z198" s="42"/>
      <c r="AA198" s="42"/>
      <c r="AB198" s="22"/>
      <c r="AC198" s="22"/>
    </row>
    <row r="199" spans="2:29" x14ac:dyDescent="0.3">
      <c r="B199" s="26" t="s">
        <v>477</v>
      </c>
      <c r="C199" s="56" t="s">
        <v>577</v>
      </c>
      <c r="D199" s="22">
        <v>200</v>
      </c>
      <c r="E199" s="163" t="s">
        <v>344</v>
      </c>
      <c r="F199" s="22" t="s">
        <v>350</v>
      </c>
      <c r="G199" s="22" t="s">
        <v>963</v>
      </c>
      <c r="H199" s="22"/>
      <c r="I199" s="161">
        <v>23138</v>
      </c>
      <c r="J199" s="161"/>
      <c r="K199" s="44" t="str">
        <f t="shared" ca="1" si="12"/>
        <v>62год 5мес 13ден</v>
      </c>
      <c r="L199" s="162">
        <v>44119</v>
      </c>
      <c r="M199" s="44" t="str">
        <f t="shared" ca="1" si="13"/>
        <v>Поминат рок</v>
      </c>
      <c r="N199" s="44" t="str">
        <f t="shared" ca="1" si="14"/>
        <v>SEN</v>
      </c>
      <c r="O199" s="44" t="e">
        <f t="shared" si="15"/>
        <v>#NUM!</v>
      </c>
      <c r="P199" s="22"/>
      <c r="Q199" s="22"/>
      <c r="R199" s="130"/>
      <c r="V199" s="97"/>
      <c r="W199" s="97"/>
      <c r="X199" s="121"/>
      <c r="Y199" s="121"/>
      <c r="Z199" s="42"/>
      <c r="AA199" s="42"/>
      <c r="AB199" s="22"/>
      <c r="AC199" s="22"/>
    </row>
    <row r="200" spans="2:29" x14ac:dyDescent="0.3">
      <c r="B200" s="26" t="s">
        <v>477</v>
      </c>
      <c r="C200" s="56" t="s">
        <v>577</v>
      </c>
      <c r="D200" s="22">
        <v>201</v>
      </c>
      <c r="E200" s="163" t="s">
        <v>345</v>
      </c>
      <c r="F200" s="22" t="s">
        <v>350</v>
      </c>
      <c r="G200" s="22" t="s">
        <v>964</v>
      </c>
      <c r="H200" s="22"/>
      <c r="I200" s="162">
        <v>25199</v>
      </c>
      <c r="J200" s="162"/>
      <c r="K200" s="44" t="str">
        <f t="shared" ca="1" si="12"/>
        <v>56год 9мес 23ден</v>
      </c>
      <c r="L200" s="164">
        <v>43386</v>
      </c>
      <c r="M200" s="44" t="str">
        <f t="shared" ca="1" si="13"/>
        <v>Поминат рок</v>
      </c>
      <c r="N200" s="44" t="str">
        <f t="shared" ca="1" si="14"/>
        <v>SEN</v>
      </c>
      <c r="O200" s="44" t="e">
        <f t="shared" si="15"/>
        <v>#NUM!</v>
      </c>
      <c r="P200" s="22"/>
      <c r="Q200" s="22"/>
      <c r="R200" s="130"/>
      <c r="V200" s="97"/>
      <c r="W200" s="97"/>
      <c r="X200" s="121"/>
      <c r="Y200" s="121"/>
      <c r="Z200" s="42"/>
      <c r="AA200" s="42"/>
      <c r="AB200" s="22"/>
      <c r="AC200" s="22"/>
    </row>
    <row r="201" spans="2:29" x14ac:dyDescent="0.3">
      <c r="B201" s="26" t="s">
        <v>477</v>
      </c>
      <c r="C201" s="56" t="s">
        <v>577</v>
      </c>
      <c r="D201" s="22">
        <v>202</v>
      </c>
      <c r="E201" s="163" t="s">
        <v>346</v>
      </c>
      <c r="F201" s="22" t="s">
        <v>350</v>
      </c>
      <c r="G201" s="22" t="s">
        <v>965</v>
      </c>
      <c r="H201" s="22"/>
      <c r="I201" s="162">
        <v>25764</v>
      </c>
      <c r="J201" s="162"/>
      <c r="K201" s="44" t="str">
        <f t="shared" ca="1" si="12"/>
        <v>55год 3мес 5ден</v>
      </c>
      <c r="L201" s="162">
        <v>44109</v>
      </c>
      <c r="M201" s="44" t="str">
        <f t="shared" ca="1" si="13"/>
        <v>Поминат рок</v>
      </c>
      <c r="N201" s="44" t="str">
        <f t="shared" ca="1" si="14"/>
        <v>SEN</v>
      </c>
      <c r="O201" s="44" t="e">
        <f t="shared" si="15"/>
        <v>#NUM!</v>
      </c>
      <c r="P201" s="22"/>
      <c r="Q201" s="22"/>
      <c r="R201" s="130"/>
      <c r="V201" s="97"/>
      <c r="W201" s="97"/>
      <c r="X201" s="121"/>
      <c r="Y201" s="121"/>
      <c r="Z201" s="42"/>
      <c r="AA201" s="42"/>
      <c r="AB201" s="22"/>
      <c r="AC201" s="22"/>
    </row>
    <row r="202" spans="2:29" ht="15" thickBot="1" x14ac:dyDescent="0.35">
      <c r="B202" s="36" t="s">
        <v>477</v>
      </c>
      <c r="C202" s="91" t="s">
        <v>577</v>
      </c>
      <c r="D202" s="22">
        <v>203</v>
      </c>
      <c r="E202" s="163" t="s">
        <v>347</v>
      </c>
      <c r="F202" s="22" t="s">
        <v>350</v>
      </c>
      <c r="G202" s="22" t="s">
        <v>966</v>
      </c>
      <c r="H202" s="10"/>
      <c r="I202" s="165">
        <v>26705</v>
      </c>
      <c r="J202" s="165"/>
      <c r="K202" s="47" t="str">
        <f t="shared" ca="1" si="12"/>
        <v>52год 8мес 10ден</v>
      </c>
      <c r="L202" s="165">
        <v>44061</v>
      </c>
      <c r="M202" s="47" t="str">
        <f t="shared" ca="1" si="13"/>
        <v>Поминат рок</v>
      </c>
      <c r="N202" s="47" t="str">
        <f t="shared" ca="1" si="14"/>
        <v>SEN</v>
      </c>
      <c r="O202" s="47" t="e">
        <f t="shared" si="15"/>
        <v>#NUM!</v>
      </c>
      <c r="P202" s="10"/>
      <c r="Q202" s="10"/>
      <c r="R202" s="142"/>
      <c r="V202" s="97"/>
      <c r="W202" s="97"/>
      <c r="X202" s="121"/>
      <c r="Y202" s="121"/>
      <c r="Z202" s="42"/>
      <c r="AA202" s="42"/>
      <c r="AB202" s="22"/>
      <c r="AC202" s="22"/>
    </row>
    <row r="203" spans="2:29" x14ac:dyDescent="0.3">
      <c r="B203" s="25" t="s">
        <v>477</v>
      </c>
      <c r="C203" s="89" t="s">
        <v>577</v>
      </c>
      <c r="D203" s="22">
        <v>204</v>
      </c>
      <c r="E203" s="163" t="s">
        <v>348</v>
      </c>
      <c r="F203" s="22" t="s">
        <v>350</v>
      </c>
      <c r="G203" s="22" t="s">
        <v>967</v>
      </c>
      <c r="H203" s="4"/>
      <c r="I203" s="166">
        <v>31090</v>
      </c>
      <c r="J203" s="166"/>
      <c r="K203" s="43" t="str">
        <f t="shared" ca="1" si="12"/>
        <v>40год 8мес 8ден</v>
      </c>
      <c r="L203" s="166">
        <v>43739</v>
      </c>
      <c r="M203" s="43" t="str">
        <f t="shared" ca="1" si="13"/>
        <v>Поминат рок</v>
      </c>
      <c r="N203" s="43" t="str">
        <f t="shared" ca="1" si="14"/>
        <v>SEN</v>
      </c>
      <c r="O203" s="43" t="e">
        <f t="shared" si="15"/>
        <v>#NUM!</v>
      </c>
      <c r="P203" s="4"/>
      <c r="Q203" s="4"/>
      <c r="R203" s="140"/>
      <c r="V203" s="97"/>
      <c r="W203" s="97"/>
      <c r="X203" s="121"/>
      <c r="Y203" s="121"/>
      <c r="Z203" s="42"/>
      <c r="AA203" s="42"/>
      <c r="AB203" s="22"/>
      <c r="AC203" s="22"/>
    </row>
    <row r="204" spans="2:29" x14ac:dyDescent="0.3">
      <c r="B204" s="26" t="s">
        <v>477</v>
      </c>
      <c r="C204" s="56" t="s">
        <v>577</v>
      </c>
      <c r="D204" s="22">
        <v>205</v>
      </c>
      <c r="E204" s="163" t="s">
        <v>349</v>
      </c>
      <c r="F204" s="22"/>
      <c r="G204" s="22" t="s">
        <v>968</v>
      </c>
      <c r="H204" s="22"/>
      <c r="I204" s="162">
        <v>38819</v>
      </c>
      <c r="J204" s="162"/>
      <c r="K204" s="44" t="str">
        <f t="shared" ca="1" si="12"/>
        <v>19год 6мес 8ден</v>
      </c>
      <c r="L204" s="162">
        <v>43738</v>
      </c>
      <c r="M204" s="44" t="str">
        <f t="shared" ca="1" si="13"/>
        <v>Поминат рок</v>
      </c>
      <c r="N204" s="44" t="str">
        <f t="shared" ca="1" si="14"/>
        <v>U-21</v>
      </c>
      <c r="O204" s="44" t="e">
        <f t="shared" si="15"/>
        <v>#NUM!</v>
      </c>
      <c r="P204" s="22"/>
      <c r="Q204" s="22"/>
      <c r="R204" s="130"/>
      <c r="V204" s="97"/>
      <c r="W204" s="97"/>
      <c r="X204" s="121"/>
      <c r="Y204" s="121"/>
      <c r="Z204" s="42"/>
      <c r="AA204" s="42"/>
      <c r="AB204" s="22"/>
      <c r="AC204" s="22"/>
    </row>
    <row r="205" spans="2:29" x14ac:dyDescent="0.3">
      <c r="B205" s="26" t="s">
        <v>477</v>
      </c>
      <c r="C205" s="56" t="s">
        <v>577</v>
      </c>
      <c r="D205" s="22">
        <v>206</v>
      </c>
      <c r="E205" s="30" t="s">
        <v>351</v>
      </c>
      <c r="F205" s="22" t="s">
        <v>362</v>
      </c>
      <c r="G205" s="22" t="s">
        <v>969</v>
      </c>
      <c r="H205" s="22"/>
      <c r="I205" s="162">
        <v>38894</v>
      </c>
      <c r="J205" s="162"/>
      <c r="K205" s="44" t="str">
        <f t="shared" ca="1" si="12"/>
        <v>19год 3мес 24ден</v>
      </c>
      <c r="L205" s="162">
        <v>44041</v>
      </c>
      <c r="M205" s="44" t="str">
        <f t="shared" ca="1" si="13"/>
        <v>Поминат рок</v>
      </c>
      <c r="N205" s="44" t="str">
        <f t="shared" ca="1" si="14"/>
        <v>U-21</v>
      </c>
      <c r="O205" s="44" t="e">
        <f t="shared" si="15"/>
        <v>#NUM!</v>
      </c>
      <c r="P205" s="22"/>
      <c r="Q205" s="22"/>
      <c r="R205" s="130"/>
      <c r="V205" s="97"/>
      <c r="W205" s="97"/>
      <c r="X205" s="121"/>
      <c r="Y205" s="121"/>
      <c r="Z205" s="42"/>
      <c r="AA205" s="42"/>
      <c r="AB205" s="22"/>
      <c r="AC205" s="22"/>
    </row>
    <row r="206" spans="2:29" x14ac:dyDescent="0.3">
      <c r="B206" s="26" t="s">
        <v>477</v>
      </c>
      <c r="C206" s="56" t="s">
        <v>577</v>
      </c>
      <c r="D206" s="22">
        <v>207</v>
      </c>
      <c r="E206" s="21" t="s">
        <v>352</v>
      </c>
      <c r="F206" s="22"/>
      <c r="G206" s="22" t="s">
        <v>970</v>
      </c>
      <c r="H206" s="22"/>
      <c r="I206" s="162">
        <v>39496</v>
      </c>
      <c r="J206" s="162"/>
      <c r="K206" s="44" t="str">
        <f t="shared" ca="1" si="12"/>
        <v>17год 8мес 2ден</v>
      </c>
      <c r="L206" s="162">
        <v>44061</v>
      </c>
      <c r="M206" s="44" t="str">
        <f t="shared" ca="1" si="13"/>
        <v>Поминат рок</v>
      </c>
      <c r="N206" s="44" t="str">
        <f t="shared" ca="1" si="14"/>
        <v>U-18</v>
      </c>
      <c r="O206" s="44" t="e">
        <f t="shared" si="15"/>
        <v>#NUM!</v>
      </c>
      <c r="P206" s="22"/>
      <c r="Q206" s="22"/>
      <c r="R206" s="130"/>
      <c r="V206" s="97"/>
      <c r="W206" s="97"/>
      <c r="X206" s="121"/>
      <c r="Y206" s="121"/>
      <c r="Z206" s="42"/>
      <c r="AA206" s="42"/>
      <c r="AB206" s="22"/>
      <c r="AC206" s="22"/>
    </row>
    <row r="207" spans="2:29" x14ac:dyDescent="0.3">
      <c r="B207" s="26" t="s">
        <v>477</v>
      </c>
      <c r="C207" s="56" t="s">
        <v>577</v>
      </c>
      <c r="D207" s="22">
        <v>208</v>
      </c>
      <c r="E207" s="21" t="s">
        <v>353</v>
      </c>
      <c r="F207" s="22"/>
      <c r="G207" s="22" t="s">
        <v>971</v>
      </c>
      <c r="H207" s="22"/>
      <c r="I207" s="162">
        <v>40028</v>
      </c>
      <c r="J207" s="162"/>
      <c r="K207" s="44" t="str">
        <f t="shared" ca="1" si="12"/>
        <v>16год 2мес 17ден</v>
      </c>
      <c r="L207" s="162">
        <v>44120</v>
      </c>
      <c r="M207" s="44" t="str">
        <f t="shared" ca="1" si="13"/>
        <v>Поминат рок</v>
      </c>
      <c r="N207" s="44" t="str">
        <f t="shared" ca="1" si="14"/>
        <v>U-18</v>
      </c>
      <c r="O207" s="44" t="e">
        <f t="shared" si="15"/>
        <v>#NUM!</v>
      </c>
      <c r="P207" s="22"/>
      <c r="Q207" s="22"/>
      <c r="R207" s="130"/>
      <c r="V207" s="97"/>
      <c r="W207" s="97"/>
      <c r="X207" s="121"/>
      <c r="Y207" s="121"/>
      <c r="Z207" s="42"/>
      <c r="AA207" s="42"/>
      <c r="AB207" s="22"/>
      <c r="AC207" s="22"/>
    </row>
    <row r="208" spans="2:29" x14ac:dyDescent="0.3">
      <c r="B208" s="26" t="s">
        <v>477</v>
      </c>
      <c r="C208" s="56" t="s">
        <v>577</v>
      </c>
      <c r="D208" s="22">
        <v>209</v>
      </c>
      <c r="E208" s="30" t="s">
        <v>354</v>
      </c>
      <c r="F208" s="34"/>
      <c r="G208" s="22" t="s">
        <v>972</v>
      </c>
      <c r="H208" s="22"/>
      <c r="I208" s="3">
        <v>39121</v>
      </c>
      <c r="J208" s="3"/>
      <c r="K208" s="44" t="str">
        <f t="shared" ca="1" si="12"/>
        <v>18год 8мес 12ден</v>
      </c>
      <c r="L208" s="3">
        <v>44076</v>
      </c>
      <c r="M208" s="44" t="str">
        <f t="shared" ca="1" si="13"/>
        <v>Поминат рок</v>
      </c>
      <c r="N208" s="44" t="str">
        <f t="shared" ca="1" si="14"/>
        <v>U-21</v>
      </c>
      <c r="O208" s="44" t="e">
        <f t="shared" si="15"/>
        <v>#NUM!</v>
      </c>
      <c r="P208" s="84" t="s">
        <v>363</v>
      </c>
      <c r="Q208" s="7" t="s">
        <v>370</v>
      </c>
      <c r="R208" s="126">
        <v>802007450027</v>
      </c>
      <c r="V208" s="97"/>
      <c r="W208" s="97"/>
      <c r="X208" s="121"/>
      <c r="Y208" s="121"/>
      <c r="Z208" s="42"/>
      <c r="AA208" s="42"/>
      <c r="AB208" s="22"/>
      <c r="AC208" s="22"/>
    </row>
    <row r="209" spans="2:29" x14ac:dyDescent="0.3">
      <c r="B209" s="26" t="s">
        <v>477</v>
      </c>
      <c r="C209" s="56"/>
      <c r="D209" s="22">
        <v>210</v>
      </c>
      <c r="E209" s="30" t="s">
        <v>355</v>
      </c>
      <c r="F209" s="34"/>
      <c r="G209" s="34" t="s">
        <v>973</v>
      </c>
      <c r="H209" s="22"/>
      <c r="I209" s="3">
        <v>39983</v>
      </c>
      <c r="J209" s="3"/>
      <c r="K209" s="44" t="str">
        <f t="shared" ca="1" si="12"/>
        <v>16год 4мес 1ден</v>
      </c>
      <c r="L209" s="3">
        <v>43567</v>
      </c>
      <c r="M209" s="44" t="str">
        <f t="shared" ca="1" si="13"/>
        <v>Поминат рок</v>
      </c>
      <c r="N209" s="44" t="str">
        <f t="shared" ca="1" si="14"/>
        <v>U-18</v>
      </c>
      <c r="O209" s="44" t="e">
        <f t="shared" si="15"/>
        <v>#NUM!</v>
      </c>
      <c r="P209" s="19"/>
      <c r="Q209" s="22"/>
      <c r="R209" s="127">
        <v>1906009450028</v>
      </c>
      <c r="V209" s="97"/>
      <c r="W209" s="97"/>
      <c r="X209" s="121"/>
      <c r="Y209" s="121"/>
      <c r="Z209" s="42"/>
      <c r="AA209" s="42"/>
      <c r="AB209" s="22"/>
      <c r="AC209" s="22"/>
    </row>
    <row r="210" spans="2:29" x14ac:dyDescent="0.3">
      <c r="B210" s="26" t="s">
        <v>478</v>
      </c>
      <c r="C210" s="56"/>
      <c r="D210" s="34">
        <v>211</v>
      </c>
      <c r="E210" s="30" t="s">
        <v>356</v>
      </c>
      <c r="F210" s="34"/>
      <c r="G210" s="34" t="s">
        <v>974</v>
      </c>
      <c r="H210" s="22"/>
      <c r="I210" s="3">
        <v>40051</v>
      </c>
      <c r="J210" s="3"/>
      <c r="K210" s="44" t="str">
        <f t="shared" ca="1" si="12"/>
        <v>16год 1мес 24ден</v>
      </c>
      <c r="L210" s="3">
        <v>43726</v>
      </c>
      <c r="M210" s="44" t="str">
        <f t="shared" ca="1" si="13"/>
        <v>Поминат рок</v>
      </c>
      <c r="N210" s="44" t="str">
        <f t="shared" ca="1" si="14"/>
        <v>U-18</v>
      </c>
      <c r="O210" s="44" t="e">
        <f t="shared" si="15"/>
        <v>#NUM!</v>
      </c>
      <c r="P210" s="19"/>
      <c r="Q210" s="22"/>
      <c r="R210" s="127">
        <v>2608009455049</v>
      </c>
      <c r="V210" s="97"/>
      <c r="W210" s="97"/>
      <c r="X210" s="121"/>
      <c r="Y210" s="121"/>
      <c r="Z210" s="42"/>
      <c r="AA210" s="42"/>
      <c r="AB210" s="22"/>
      <c r="AC210" s="22"/>
    </row>
    <row r="211" spans="2:29" x14ac:dyDescent="0.3">
      <c r="B211" s="26" t="s">
        <v>477</v>
      </c>
      <c r="C211" s="56" t="s">
        <v>577</v>
      </c>
      <c r="D211" s="22">
        <v>212</v>
      </c>
      <c r="E211" s="21" t="s">
        <v>468</v>
      </c>
      <c r="F211" s="22"/>
      <c r="G211" s="34" t="s">
        <v>975</v>
      </c>
      <c r="H211" s="22"/>
      <c r="I211" s="3">
        <v>39763</v>
      </c>
      <c r="J211" s="3"/>
      <c r="K211" s="44" t="str">
        <f t="shared" ca="1" si="12"/>
        <v>16год 11мес 9ден</v>
      </c>
      <c r="L211" s="3">
        <v>43851</v>
      </c>
      <c r="M211" s="44" t="str">
        <f t="shared" ca="1" si="13"/>
        <v>Поминат рок</v>
      </c>
      <c r="N211" s="44" t="str">
        <f t="shared" ca="1" si="14"/>
        <v>U-18</v>
      </c>
      <c r="O211" s="44" t="e">
        <f t="shared" si="15"/>
        <v>#NUM!</v>
      </c>
      <c r="P211" s="19"/>
      <c r="Q211" s="22"/>
      <c r="R211" s="127">
        <v>1111008450099</v>
      </c>
      <c r="V211" s="97"/>
      <c r="W211" s="97"/>
      <c r="X211" s="121"/>
      <c r="Y211" s="121"/>
      <c r="Z211" s="42"/>
      <c r="AA211" s="42"/>
      <c r="AB211" s="22"/>
      <c r="AC211" s="22"/>
    </row>
    <row r="212" spans="2:29" x14ac:dyDescent="0.3">
      <c r="B212" s="26" t="s">
        <v>477</v>
      </c>
      <c r="C212" s="56" t="s">
        <v>577</v>
      </c>
      <c r="D212" s="22">
        <v>213</v>
      </c>
      <c r="E212" s="21" t="s">
        <v>489</v>
      </c>
      <c r="F212" s="22" t="s">
        <v>362</v>
      </c>
      <c r="G212" s="22" t="s">
        <v>976</v>
      </c>
      <c r="H212" s="22"/>
      <c r="I212" s="3">
        <v>39826</v>
      </c>
      <c r="J212" s="3"/>
      <c r="K212" s="44" t="str">
        <f t="shared" ca="1" si="12"/>
        <v>16год 9мес 7ден</v>
      </c>
      <c r="L212" s="3">
        <v>44208</v>
      </c>
      <c r="M212" s="44" t="str">
        <f t="shared" ca="1" si="13"/>
        <v>Поминат рок</v>
      </c>
      <c r="N212" s="44" t="str">
        <f t="shared" ca="1" si="14"/>
        <v>U-18</v>
      </c>
      <c r="O212" s="44" t="e">
        <f t="shared" si="15"/>
        <v>#NUM!</v>
      </c>
      <c r="P212" s="19"/>
      <c r="Q212" s="22"/>
      <c r="R212" s="127">
        <v>1301009450002</v>
      </c>
      <c r="V212" s="97"/>
      <c r="W212" s="97"/>
      <c r="X212" s="121"/>
      <c r="Y212" s="121"/>
      <c r="Z212" s="42"/>
      <c r="AA212" s="42"/>
      <c r="AB212" s="22"/>
      <c r="AC212" s="22"/>
    </row>
    <row r="213" spans="2:29" x14ac:dyDescent="0.3">
      <c r="B213" s="26" t="s">
        <v>477</v>
      </c>
      <c r="C213" s="56" t="s">
        <v>577</v>
      </c>
      <c r="D213" s="22">
        <v>214</v>
      </c>
      <c r="E213" s="21" t="s">
        <v>488</v>
      </c>
      <c r="F213" s="192" t="s">
        <v>24</v>
      </c>
      <c r="G213" s="22" t="s">
        <v>977</v>
      </c>
      <c r="H213" s="22"/>
      <c r="I213" s="3">
        <v>39624</v>
      </c>
      <c r="J213" s="3"/>
      <c r="K213" s="44" t="str">
        <f t="shared" ca="1" si="12"/>
        <v>17год 3мес 25ден</v>
      </c>
      <c r="L213" s="3">
        <v>44068</v>
      </c>
      <c r="M213" s="44" t="str">
        <f t="shared" ca="1" si="13"/>
        <v>Поминат рок</v>
      </c>
      <c r="N213" s="44" t="str">
        <f t="shared" ca="1" si="14"/>
        <v>U-18</v>
      </c>
      <c r="O213" s="44" t="e">
        <f t="shared" si="15"/>
        <v>#NUM!</v>
      </c>
      <c r="P213" s="19"/>
      <c r="Q213" s="22" t="s">
        <v>371</v>
      </c>
      <c r="R213" s="127">
        <v>2506008450003</v>
      </c>
      <c r="V213" s="97"/>
      <c r="W213" s="97"/>
      <c r="X213" s="121"/>
      <c r="Y213" s="121"/>
      <c r="Z213" s="42"/>
      <c r="AA213" s="42"/>
      <c r="AB213" s="22"/>
      <c r="AC213" s="22"/>
    </row>
    <row r="214" spans="2:29" x14ac:dyDescent="0.3">
      <c r="B214" s="26" t="s">
        <v>478</v>
      </c>
      <c r="C214" s="56"/>
      <c r="D214" s="22">
        <v>215</v>
      </c>
      <c r="E214" s="30" t="s">
        <v>357</v>
      </c>
      <c r="F214" s="34" t="s">
        <v>588</v>
      </c>
      <c r="G214" s="22" t="s">
        <v>978</v>
      </c>
      <c r="H214" s="22"/>
      <c r="I214" s="3">
        <v>39002</v>
      </c>
      <c r="J214" s="3"/>
      <c r="K214" s="44" t="str">
        <f t="shared" ca="1" si="12"/>
        <v>19год 0мес 8ден</v>
      </c>
      <c r="L214" s="3">
        <v>43556</v>
      </c>
      <c r="M214" s="44" t="str">
        <f t="shared" ca="1" si="13"/>
        <v>Поминат рок</v>
      </c>
      <c r="N214" s="44" t="str">
        <f t="shared" ca="1" si="14"/>
        <v>U-21</v>
      </c>
      <c r="O214" s="44" t="e">
        <f t="shared" si="15"/>
        <v>#NUM!</v>
      </c>
      <c r="P214" s="19"/>
      <c r="Q214" s="22"/>
      <c r="R214" s="127">
        <v>1210006455016</v>
      </c>
      <c r="V214" s="97"/>
      <c r="W214" s="97"/>
      <c r="X214" s="121"/>
      <c r="Y214" s="121"/>
      <c r="Z214" s="42"/>
      <c r="AA214" s="42"/>
      <c r="AB214" s="22"/>
      <c r="AC214" s="22"/>
    </row>
    <row r="215" spans="2:29" x14ac:dyDescent="0.3">
      <c r="B215" s="26" t="s">
        <v>477</v>
      </c>
      <c r="C215" s="56" t="s">
        <v>577</v>
      </c>
      <c r="D215" s="22">
        <v>216</v>
      </c>
      <c r="E215" s="21" t="s">
        <v>358</v>
      </c>
      <c r="F215" s="22"/>
      <c r="G215" s="34" t="s">
        <v>979</v>
      </c>
      <c r="H215" s="22"/>
      <c r="I215" s="3">
        <v>29240</v>
      </c>
      <c r="J215" s="3"/>
      <c r="K215" s="44" t="str">
        <f t="shared" ca="1" si="12"/>
        <v>45год 9мес 0ден</v>
      </c>
      <c r="L215" s="3">
        <v>44091</v>
      </c>
      <c r="M215" s="44" t="str">
        <f t="shared" ca="1" si="13"/>
        <v>Поминат рок</v>
      </c>
      <c r="N215" s="44" t="str">
        <f t="shared" ca="1" si="14"/>
        <v>SEN</v>
      </c>
      <c r="O215" s="44" t="e">
        <f t="shared" si="15"/>
        <v>#NUM!</v>
      </c>
      <c r="P215" s="83" t="s">
        <v>364</v>
      </c>
      <c r="Q215" s="22"/>
      <c r="R215" s="127">
        <v>2001980490002</v>
      </c>
      <c r="V215" s="97"/>
      <c r="W215" s="97"/>
      <c r="X215" s="121"/>
      <c r="Y215" s="121"/>
      <c r="Z215" s="42"/>
      <c r="AA215" s="42"/>
      <c r="AB215" s="22"/>
      <c r="AC215" s="22"/>
    </row>
    <row r="216" spans="2:29" x14ac:dyDescent="0.3">
      <c r="B216" s="26" t="s">
        <v>478</v>
      </c>
      <c r="C216" s="56" t="s">
        <v>577</v>
      </c>
      <c r="D216" s="22">
        <v>217</v>
      </c>
      <c r="E216" s="21" t="s">
        <v>490</v>
      </c>
      <c r="F216" s="22"/>
      <c r="G216" s="22" t="s">
        <v>980</v>
      </c>
      <c r="H216" s="22"/>
      <c r="I216" s="3">
        <v>40374</v>
      </c>
      <c r="J216" s="3"/>
      <c r="K216" s="44" t="str">
        <f t="shared" ca="1" si="12"/>
        <v>15год 3мес 5ден</v>
      </c>
      <c r="L216" s="3">
        <v>44091</v>
      </c>
      <c r="M216" s="44" t="str">
        <f t="shared" ca="1" si="13"/>
        <v>Поминат рок</v>
      </c>
      <c r="N216" s="44" t="str">
        <f t="shared" ca="1" si="14"/>
        <v>U-18</v>
      </c>
      <c r="O216" s="44" t="e">
        <f t="shared" si="15"/>
        <v>#NUM!</v>
      </c>
      <c r="P216" s="83" t="s">
        <v>364</v>
      </c>
      <c r="Q216" s="22"/>
      <c r="R216" s="127">
        <v>1507010455015</v>
      </c>
      <c r="V216" s="97"/>
      <c r="W216" s="97"/>
      <c r="X216" s="121"/>
      <c r="Y216" s="121"/>
      <c r="Z216" s="42"/>
      <c r="AA216" s="42"/>
      <c r="AB216" s="22"/>
      <c r="AC216" s="22"/>
    </row>
    <row r="217" spans="2:29" x14ac:dyDescent="0.3">
      <c r="B217" s="26" t="s">
        <v>477</v>
      </c>
      <c r="C217" s="56" t="s">
        <v>577</v>
      </c>
      <c r="D217" s="22">
        <v>218</v>
      </c>
      <c r="E217" s="21" t="s">
        <v>359</v>
      </c>
      <c r="F217" s="22"/>
      <c r="G217" s="22" t="s">
        <v>981</v>
      </c>
      <c r="H217" s="22"/>
      <c r="I217" s="3">
        <v>21856</v>
      </c>
      <c r="J217" s="3"/>
      <c r="K217" s="44" t="str">
        <f t="shared" ca="1" si="12"/>
        <v>65год 11мес 18ден</v>
      </c>
      <c r="L217" s="3">
        <v>44084</v>
      </c>
      <c r="M217" s="44" t="str">
        <f t="shared" ca="1" si="13"/>
        <v>Поминат рок</v>
      </c>
      <c r="N217" s="44" t="str">
        <f t="shared" ca="1" si="14"/>
        <v>SEN</v>
      </c>
      <c r="O217" s="44" t="e">
        <f t="shared" si="15"/>
        <v>#NUM!</v>
      </c>
      <c r="P217" s="83" t="s">
        <v>365</v>
      </c>
      <c r="Q217" s="22"/>
      <c r="R217" s="127">
        <v>211959450111</v>
      </c>
      <c r="V217" s="97"/>
      <c r="W217" s="97"/>
      <c r="X217" s="121"/>
      <c r="Y217" s="121"/>
      <c r="Z217" s="42"/>
      <c r="AA217" s="42"/>
      <c r="AB217" s="22"/>
      <c r="AC217" s="22"/>
    </row>
    <row r="218" spans="2:29" x14ac:dyDescent="0.3">
      <c r="B218" s="26" t="s">
        <v>477</v>
      </c>
      <c r="C218" s="56" t="s">
        <v>577</v>
      </c>
      <c r="D218" s="22">
        <v>219</v>
      </c>
      <c r="E218" s="21" t="s">
        <v>360</v>
      </c>
      <c r="F218" s="22" t="s">
        <v>362</v>
      </c>
      <c r="G218" s="22" t="s">
        <v>982</v>
      </c>
      <c r="H218" s="22"/>
      <c r="I218" s="3">
        <v>37736</v>
      </c>
      <c r="J218" s="3"/>
      <c r="K218" s="44" t="str">
        <f t="shared" ca="1" si="12"/>
        <v>22год 5мес 25ден</v>
      </c>
      <c r="L218" s="3">
        <v>44068</v>
      </c>
      <c r="M218" s="44" t="str">
        <f t="shared" ca="1" si="13"/>
        <v>Поминат рок</v>
      </c>
      <c r="N218" s="44" t="str">
        <f t="shared" ca="1" si="14"/>
        <v>SEN</v>
      </c>
      <c r="O218" s="44" t="e">
        <f t="shared" si="15"/>
        <v>#NUM!</v>
      </c>
      <c r="P218" s="19"/>
      <c r="Q218" s="22"/>
      <c r="R218" s="127">
        <v>2504003420006</v>
      </c>
      <c r="V218" s="97"/>
      <c r="W218" s="97"/>
      <c r="X218" s="121"/>
      <c r="Y218" s="121"/>
      <c r="Z218" s="42"/>
      <c r="AA218" s="42"/>
      <c r="AB218" s="22"/>
      <c r="AC218" s="22"/>
    </row>
    <row r="219" spans="2:29" x14ac:dyDescent="0.3">
      <c r="B219" s="26" t="s">
        <v>478</v>
      </c>
      <c r="C219" s="56" t="s">
        <v>577</v>
      </c>
      <c r="D219" s="22">
        <v>220</v>
      </c>
      <c r="E219" s="21" t="s">
        <v>361</v>
      </c>
      <c r="F219" s="22"/>
      <c r="G219" s="22" t="s">
        <v>875</v>
      </c>
      <c r="H219" s="22"/>
      <c r="I219" s="3">
        <v>36504</v>
      </c>
      <c r="J219" s="3"/>
      <c r="K219" s="44" t="str">
        <f t="shared" ca="1" si="12"/>
        <v>25год 10мес 10ден</v>
      </c>
      <c r="L219" s="22"/>
      <c r="M219" s="44" t="str">
        <f t="shared" ca="1" si="13"/>
        <v>Нема преглед</v>
      </c>
      <c r="N219" s="44" t="str">
        <f t="shared" ca="1" si="14"/>
        <v>SEN</v>
      </c>
      <c r="O219" s="44" t="e">
        <f t="shared" si="15"/>
        <v>#NUM!</v>
      </c>
      <c r="P219" s="83" t="s">
        <v>366</v>
      </c>
      <c r="Q219" s="22"/>
      <c r="R219" s="127">
        <v>1012999455028</v>
      </c>
      <c r="V219" s="97"/>
      <c r="W219" s="97"/>
      <c r="X219" s="121"/>
      <c r="Y219" s="121"/>
      <c r="Z219" s="42"/>
      <c r="AA219" s="42"/>
      <c r="AB219" s="22"/>
      <c r="AC219" s="22"/>
    </row>
    <row r="220" spans="2:29" x14ac:dyDescent="0.3">
      <c r="B220" s="26" t="s">
        <v>478</v>
      </c>
      <c r="C220" s="56" t="s">
        <v>577</v>
      </c>
      <c r="D220" s="22">
        <v>221</v>
      </c>
      <c r="E220" s="94" t="s">
        <v>373</v>
      </c>
      <c r="F220" s="167" t="s">
        <v>378</v>
      </c>
      <c r="G220" s="22" t="s">
        <v>983</v>
      </c>
      <c r="H220" s="22"/>
      <c r="I220" s="3">
        <v>36818</v>
      </c>
      <c r="J220" s="3"/>
      <c r="K220" s="44" t="str">
        <f t="shared" ca="1" si="12"/>
        <v>25год 0мес 1ден</v>
      </c>
      <c r="L220" s="3">
        <v>44098</v>
      </c>
      <c r="M220" s="44" t="str">
        <f t="shared" ca="1" si="13"/>
        <v>Поминат рок</v>
      </c>
      <c r="N220" s="44" t="str">
        <f t="shared" ca="1" si="14"/>
        <v>SEN</v>
      </c>
      <c r="O220" s="44" t="e">
        <f t="shared" si="15"/>
        <v>#NUM!</v>
      </c>
      <c r="P220" s="83" t="s">
        <v>367</v>
      </c>
      <c r="Q220" s="20" t="s">
        <v>372</v>
      </c>
      <c r="R220" s="127">
        <v>1910000455040</v>
      </c>
      <c r="V220" s="97"/>
      <c r="W220" s="97"/>
      <c r="X220" s="121"/>
      <c r="Y220" s="121"/>
      <c r="Z220" s="42"/>
      <c r="AA220" s="42"/>
      <c r="AB220" s="22"/>
      <c r="AC220" s="22"/>
    </row>
    <row r="221" spans="2:29" x14ac:dyDescent="0.3">
      <c r="B221" s="26" t="s">
        <v>478</v>
      </c>
      <c r="C221" s="56" t="s">
        <v>577</v>
      </c>
      <c r="D221" s="22">
        <v>222</v>
      </c>
      <c r="E221" s="94" t="s">
        <v>374</v>
      </c>
      <c r="F221" s="167" t="s">
        <v>378</v>
      </c>
      <c r="G221" s="167" t="s">
        <v>984</v>
      </c>
      <c r="H221" s="22"/>
      <c r="I221" s="3">
        <v>37161</v>
      </c>
      <c r="J221" s="3"/>
      <c r="K221" s="44" t="str">
        <f t="shared" ca="1" si="12"/>
        <v>24год 0мес 23ден</v>
      </c>
      <c r="L221" s="3">
        <v>44069</v>
      </c>
      <c r="M221" s="44" t="str">
        <f t="shared" ca="1" si="13"/>
        <v>Поминат рок</v>
      </c>
      <c r="N221" s="44" t="str">
        <f t="shared" ca="1" si="14"/>
        <v>SEN</v>
      </c>
      <c r="O221" s="44" t="e">
        <f t="shared" si="15"/>
        <v>#NUM!</v>
      </c>
      <c r="P221" s="83" t="s">
        <v>368</v>
      </c>
      <c r="Q221" s="22"/>
      <c r="R221" s="127">
        <v>2709001425028</v>
      </c>
      <c r="V221" s="97"/>
      <c r="W221" s="97"/>
      <c r="X221" s="121"/>
      <c r="Y221" s="121"/>
      <c r="Z221" s="42"/>
      <c r="AA221" s="42"/>
      <c r="AB221" s="22"/>
      <c r="AC221" s="22"/>
    </row>
    <row r="222" spans="2:29" x14ac:dyDescent="0.3">
      <c r="B222" s="26" t="s">
        <v>478</v>
      </c>
      <c r="C222" s="56" t="s">
        <v>577</v>
      </c>
      <c r="D222" s="22">
        <v>223</v>
      </c>
      <c r="E222" s="94" t="s">
        <v>375</v>
      </c>
      <c r="F222" s="167" t="s">
        <v>378</v>
      </c>
      <c r="G222" s="167" t="s">
        <v>985</v>
      </c>
      <c r="H222" s="22"/>
      <c r="I222" s="3">
        <v>37361</v>
      </c>
      <c r="J222" s="3"/>
      <c r="K222" s="44" t="str">
        <f t="shared" ca="1" si="12"/>
        <v>23год 6мес 5ден</v>
      </c>
      <c r="L222" s="3">
        <v>44064</v>
      </c>
      <c r="M222" s="44" t="str">
        <f t="shared" ca="1" si="13"/>
        <v>Поминат рок</v>
      </c>
      <c r="N222" s="44" t="str">
        <f t="shared" ca="1" si="14"/>
        <v>SEN</v>
      </c>
      <c r="O222" s="44" t="e">
        <f t="shared" si="15"/>
        <v>#NUM!</v>
      </c>
      <c r="P222" s="83" t="s">
        <v>369</v>
      </c>
      <c r="Q222" s="22"/>
      <c r="R222" s="127">
        <v>1504002455066</v>
      </c>
      <c r="V222" s="97"/>
      <c r="W222" s="97"/>
      <c r="X222" s="121"/>
      <c r="Y222" s="121"/>
      <c r="Z222" s="42"/>
      <c r="AA222" s="42"/>
      <c r="AB222" s="22"/>
      <c r="AC222" s="22"/>
    </row>
    <row r="223" spans="2:29" x14ac:dyDescent="0.3">
      <c r="B223" s="26" t="s">
        <v>477</v>
      </c>
      <c r="C223" s="56" t="s">
        <v>577</v>
      </c>
      <c r="D223" s="22">
        <v>224</v>
      </c>
      <c r="E223" s="94" t="s">
        <v>376</v>
      </c>
      <c r="F223" s="167" t="s">
        <v>378</v>
      </c>
      <c r="G223" s="167" t="s">
        <v>986</v>
      </c>
      <c r="H223" s="167"/>
      <c r="I223" s="162">
        <v>25329</v>
      </c>
      <c r="J223" s="162"/>
      <c r="K223" s="168" t="str">
        <f t="shared" ca="1" si="12"/>
        <v>56год 5мес 14ден</v>
      </c>
      <c r="L223" s="73">
        <v>44079</v>
      </c>
      <c r="M223" s="168" t="str">
        <f t="shared" ca="1" si="13"/>
        <v>Поминат рок</v>
      </c>
      <c r="N223" s="44" t="str">
        <f t="shared" ca="1" si="14"/>
        <v>SEN</v>
      </c>
      <c r="O223" s="44" t="e">
        <f t="shared" si="15"/>
        <v>#NUM!</v>
      </c>
      <c r="P223" s="87" t="s">
        <v>379</v>
      </c>
      <c r="Q223" s="20" t="s">
        <v>384</v>
      </c>
      <c r="R223" s="169" t="s">
        <v>663</v>
      </c>
      <c r="V223" s="97"/>
      <c r="W223" s="97"/>
      <c r="X223" s="121"/>
      <c r="Y223" s="121"/>
      <c r="Z223" s="42"/>
      <c r="AA223" s="42"/>
      <c r="AB223" s="22"/>
      <c r="AC223" s="22"/>
    </row>
    <row r="224" spans="2:29" x14ac:dyDescent="0.3">
      <c r="B224" s="26" t="s">
        <v>477</v>
      </c>
      <c r="C224" s="56" t="s">
        <v>577</v>
      </c>
      <c r="D224" s="22">
        <v>225</v>
      </c>
      <c r="E224" s="94" t="s">
        <v>377</v>
      </c>
      <c r="F224" s="167" t="s">
        <v>378</v>
      </c>
      <c r="G224" s="167" t="s">
        <v>987</v>
      </c>
      <c r="H224" s="167"/>
      <c r="I224" s="162">
        <v>29092</v>
      </c>
      <c r="J224" s="162"/>
      <c r="K224" s="168" t="str">
        <f t="shared" ca="1" si="12"/>
        <v>46год 1мес 25ден</v>
      </c>
      <c r="L224" s="73">
        <v>44079</v>
      </c>
      <c r="M224" s="168" t="str">
        <f t="shared" ca="1" si="13"/>
        <v>Поминат рок</v>
      </c>
      <c r="N224" s="44" t="str">
        <f t="shared" ca="1" si="14"/>
        <v>SEN</v>
      </c>
      <c r="O224" s="44" t="e">
        <f t="shared" si="15"/>
        <v>#NUM!</v>
      </c>
      <c r="P224" s="87" t="s">
        <v>380</v>
      </c>
      <c r="Q224" s="167"/>
      <c r="R224" s="169" t="s">
        <v>664</v>
      </c>
      <c r="V224" s="97"/>
      <c r="W224" s="97"/>
      <c r="X224" s="121"/>
      <c r="Y224" s="121"/>
      <c r="Z224" s="42"/>
      <c r="AA224" s="42"/>
      <c r="AB224" s="22"/>
      <c r="AC224" s="22"/>
    </row>
    <row r="225" spans="2:29" x14ac:dyDescent="0.3">
      <c r="B225" s="26" t="s">
        <v>477</v>
      </c>
      <c r="C225" s="56" t="s">
        <v>577</v>
      </c>
      <c r="D225" s="22">
        <v>226</v>
      </c>
      <c r="E225" s="163" t="s">
        <v>385</v>
      </c>
      <c r="F225" s="167"/>
      <c r="G225" s="167" t="s">
        <v>988</v>
      </c>
      <c r="H225" s="167"/>
      <c r="I225" s="162">
        <v>28771</v>
      </c>
      <c r="J225" s="162"/>
      <c r="K225" s="168" t="str">
        <f t="shared" ca="1" si="12"/>
        <v>47год 0мес 12ден</v>
      </c>
      <c r="L225" s="73">
        <v>44079</v>
      </c>
      <c r="M225" s="168" t="str">
        <f t="shared" ca="1" si="13"/>
        <v>Поминат рок</v>
      </c>
      <c r="N225" s="44" t="str">
        <f t="shared" ca="1" si="14"/>
        <v>SEN</v>
      </c>
      <c r="O225" s="44" t="e">
        <f t="shared" si="15"/>
        <v>#NUM!</v>
      </c>
      <c r="P225" s="87" t="s">
        <v>381</v>
      </c>
      <c r="Q225" s="167"/>
      <c r="R225" s="169" t="s">
        <v>665</v>
      </c>
      <c r="V225" s="97"/>
      <c r="W225" s="97"/>
      <c r="X225" s="121"/>
      <c r="Y225" s="121"/>
      <c r="Z225" s="42"/>
      <c r="AA225" s="42"/>
      <c r="AB225" s="22"/>
      <c r="AC225" s="22"/>
    </row>
    <row r="226" spans="2:29" x14ac:dyDescent="0.3">
      <c r="B226" s="26" t="s">
        <v>477</v>
      </c>
      <c r="C226" s="56" t="s">
        <v>577</v>
      </c>
      <c r="D226" s="22">
        <v>227</v>
      </c>
      <c r="E226" s="163" t="s">
        <v>386</v>
      </c>
      <c r="F226" s="167"/>
      <c r="G226" s="167"/>
      <c r="H226" s="167"/>
      <c r="I226" s="162">
        <v>31003</v>
      </c>
      <c r="J226" s="162"/>
      <c r="K226" s="168" t="str">
        <f t="shared" ca="1" si="12"/>
        <v>40год 11мес 3ден</v>
      </c>
      <c r="L226" s="73">
        <v>44079</v>
      </c>
      <c r="M226" s="168" t="str">
        <f t="shared" ca="1" si="13"/>
        <v>Поминат рок</v>
      </c>
      <c r="N226" s="44" t="str">
        <f t="shared" ca="1" si="14"/>
        <v>SEN</v>
      </c>
      <c r="O226" s="44" t="e">
        <f t="shared" si="15"/>
        <v>#NUM!</v>
      </c>
      <c r="P226" s="87" t="s">
        <v>382</v>
      </c>
      <c r="Q226" s="167"/>
      <c r="R226" s="169" t="s">
        <v>666</v>
      </c>
      <c r="V226" s="97"/>
      <c r="W226" s="97"/>
      <c r="X226" s="121"/>
      <c r="Y226" s="121"/>
      <c r="Z226" s="42"/>
      <c r="AA226" s="42"/>
      <c r="AB226" s="22"/>
      <c r="AC226" s="22"/>
    </row>
    <row r="227" spans="2:29" x14ac:dyDescent="0.3">
      <c r="B227" s="26" t="s">
        <v>477</v>
      </c>
      <c r="C227" s="56" t="s">
        <v>577</v>
      </c>
      <c r="D227" s="22">
        <v>228</v>
      </c>
      <c r="E227" s="163" t="s">
        <v>387</v>
      </c>
      <c r="F227" s="167"/>
      <c r="G227" s="167"/>
      <c r="H227" s="167"/>
      <c r="I227" s="162">
        <v>21580</v>
      </c>
      <c r="J227" s="162"/>
      <c r="K227" s="168" t="str">
        <f t="shared" ca="1" si="12"/>
        <v>66год 8мес 20ден</v>
      </c>
      <c r="L227" s="73">
        <v>44079</v>
      </c>
      <c r="M227" s="168" t="str">
        <f t="shared" ca="1" si="13"/>
        <v>Поминат рок</v>
      </c>
      <c r="N227" s="44" t="str">
        <f t="shared" ca="1" si="14"/>
        <v>SEN</v>
      </c>
      <c r="O227" s="44" t="e">
        <f t="shared" si="15"/>
        <v>#NUM!</v>
      </c>
      <c r="P227" s="87" t="s">
        <v>383</v>
      </c>
      <c r="Q227" s="167"/>
      <c r="R227" s="169" t="s">
        <v>667</v>
      </c>
      <c r="V227" s="97"/>
      <c r="W227" s="97"/>
      <c r="X227" s="121"/>
      <c r="Y227" s="121"/>
      <c r="Z227" s="42"/>
      <c r="AA227" s="42"/>
      <c r="AB227" s="22"/>
      <c r="AC227" s="22"/>
    </row>
    <row r="228" spans="2:29" x14ac:dyDescent="0.3">
      <c r="B228" s="26" t="s">
        <v>477</v>
      </c>
      <c r="C228" s="56" t="s">
        <v>577</v>
      </c>
      <c r="D228" s="22">
        <v>229</v>
      </c>
      <c r="E228" s="163" t="s">
        <v>388</v>
      </c>
      <c r="F228" s="167"/>
      <c r="G228" s="167"/>
      <c r="H228" s="167"/>
      <c r="I228" s="170">
        <v>33841</v>
      </c>
      <c r="J228" s="170"/>
      <c r="K228" s="44" t="str">
        <f t="shared" ca="1" si="12"/>
        <v>33год 1мес 25ден</v>
      </c>
      <c r="L228" s="22"/>
      <c r="M228" s="44" t="str">
        <f t="shared" ca="1" si="13"/>
        <v>Нема преглед</v>
      </c>
      <c r="N228" s="44" t="str">
        <f t="shared" ca="1" si="14"/>
        <v>SEN</v>
      </c>
      <c r="O228" s="44" t="e">
        <f t="shared" si="15"/>
        <v>#NUM!</v>
      </c>
      <c r="P228" s="22"/>
      <c r="Q228" s="22"/>
      <c r="R228" s="130"/>
      <c r="V228" s="97"/>
      <c r="W228" s="97"/>
      <c r="X228" s="121"/>
      <c r="Y228" s="121"/>
      <c r="Z228" s="42"/>
      <c r="AA228" s="42"/>
      <c r="AB228" s="22"/>
      <c r="AC228" s="22"/>
    </row>
    <row r="229" spans="2:29" x14ac:dyDescent="0.3">
      <c r="B229" s="26" t="s">
        <v>477</v>
      </c>
      <c r="C229" s="56" t="s">
        <v>577</v>
      </c>
      <c r="D229" s="22">
        <v>230</v>
      </c>
      <c r="E229" s="163" t="s">
        <v>389</v>
      </c>
      <c r="F229" s="167"/>
      <c r="G229" s="167"/>
      <c r="H229" s="167"/>
      <c r="I229" s="170">
        <v>33789</v>
      </c>
      <c r="J229" s="170"/>
      <c r="K229" s="44" t="str">
        <f t="shared" ca="1" si="12"/>
        <v>33год 3мес 16ден</v>
      </c>
      <c r="L229" s="22"/>
      <c r="M229" s="44" t="str">
        <f t="shared" ca="1" si="13"/>
        <v>Нема преглед</v>
      </c>
      <c r="N229" s="44" t="str">
        <f t="shared" ca="1" si="14"/>
        <v>SEN</v>
      </c>
      <c r="O229" s="44" t="e">
        <f t="shared" si="15"/>
        <v>#NUM!</v>
      </c>
      <c r="P229" s="22"/>
      <c r="Q229" s="22"/>
      <c r="R229" s="130"/>
      <c r="V229" s="97"/>
      <c r="W229" s="97"/>
      <c r="X229" s="121"/>
      <c r="Y229" s="121"/>
      <c r="Z229" s="42"/>
      <c r="AA229" s="42"/>
      <c r="AB229" s="22"/>
      <c r="AC229" s="22"/>
    </row>
    <row r="230" spans="2:29" x14ac:dyDescent="0.3">
      <c r="B230" s="26" t="s">
        <v>477</v>
      </c>
      <c r="C230" s="56" t="s">
        <v>577</v>
      </c>
      <c r="D230" s="22">
        <v>231</v>
      </c>
      <c r="E230" s="163" t="s">
        <v>390</v>
      </c>
      <c r="F230" s="167"/>
      <c r="G230" s="167"/>
      <c r="H230" s="167"/>
      <c r="I230" s="170">
        <v>35419</v>
      </c>
      <c r="J230" s="170"/>
      <c r="K230" s="44" t="str">
        <f t="shared" ca="1" si="12"/>
        <v>28год 10мес 0ден</v>
      </c>
      <c r="L230" s="22"/>
      <c r="M230" s="44" t="str">
        <f t="shared" ca="1" si="13"/>
        <v>Нема преглед</v>
      </c>
      <c r="N230" s="44" t="str">
        <f t="shared" ca="1" si="14"/>
        <v>SEN</v>
      </c>
      <c r="O230" s="44" t="e">
        <f t="shared" si="15"/>
        <v>#NUM!</v>
      </c>
      <c r="P230" s="22"/>
      <c r="Q230" s="22"/>
      <c r="R230" s="130"/>
      <c r="V230" s="97"/>
      <c r="W230" s="97"/>
      <c r="X230" s="121"/>
      <c r="Y230" s="121"/>
      <c r="Z230" s="42"/>
      <c r="AA230" s="42"/>
      <c r="AB230" s="22"/>
      <c r="AC230" s="22"/>
    </row>
    <row r="231" spans="2:29" x14ac:dyDescent="0.3">
      <c r="B231" s="26" t="s">
        <v>477</v>
      </c>
      <c r="C231" s="56" t="s">
        <v>577</v>
      </c>
      <c r="D231" s="22">
        <v>232</v>
      </c>
      <c r="E231" s="163" t="s">
        <v>391</v>
      </c>
      <c r="F231" s="167"/>
      <c r="G231" s="167"/>
      <c r="H231" s="167"/>
      <c r="I231" s="170">
        <v>37077</v>
      </c>
      <c r="J231" s="170"/>
      <c r="K231" s="44" t="str">
        <f t="shared" ca="1" si="12"/>
        <v>24год 3мес 15ден</v>
      </c>
      <c r="L231" s="22"/>
      <c r="M231" s="44" t="str">
        <f t="shared" ca="1" si="13"/>
        <v>Нема преглед</v>
      </c>
      <c r="N231" s="44" t="str">
        <f t="shared" ca="1" si="14"/>
        <v>SEN</v>
      </c>
      <c r="O231" s="44" t="e">
        <f t="shared" si="15"/>
        <v>#NUM!</v>
      </c>
      <c r="P231" s="22"/>
      <c r="Q231" s="22"/>
      <c r="R231" s="130"/>
      <c r="V231" s="97"/>
      <c r="W231" s="97"/>
      <c r="X231" s="121"/>
      <c r="Y231" s="121"/>
      <c r="Z231" s="42"/>
      <c r="AA231" s="42"/>
      <c r="AB231" s="22"/>
      <c r="AC231" s="22"/>
    </row>
    <row r="232" spans="2:29" x14ac:dyDescent="0.3">
      <c r="B232" s="26" t="s">
        <v>477</v>
      </c>
      <c r="C232" s="56" t="s">
        <v>577</v>
      </c>
      <c r="D232" s="22">
        <v>233</v>
      </c>
      <c r="E232" s="163" t="s">
        <v>392</v>
      </c>
      <c r="F232" s="167"/>
      <c r="G232" s="167"/>
      <c r="H232" s="167"/>
      <c r="I232" s="170">
        <v>38414</v>
      </c>
      <c r="J232" s="170"/>
      <c r="K232" s="44" t="str">
        <f t="shared" ca="1" si="12"/>
        <v>20год 7мес 17ден</v>
      </c>
      <c r="L232" s="3">
        <v>43746</v>
      </c>
      <c r="M232" s="44" t="str">
        <f t="shared" ca="1" si="13"/>
        <v>Поминат рок</v>
      </c>
      <c r="N232" s="44" t="str">
        <f t="shared" ca="1" si="14"/>
        <v>U-21</v>
      </c>
      <c r="O232" s="44" t="e">
        <f t="shared" si="15"/>
        <v>#NUM!</v>
      </c>
      <c r="P232" s="22"/>
      <c r="Q232" s="22"/>
      <c r="R232" s="130"/>
      <c r="V232" s="97"/>
      <c r="W232" s="97"/>
      <c r="X232" s="121"/>
      <c r="Y232" s="121"/>
      <c r="Z232" s="42"/>
      <c r="AA232" s="42"/>
      <c r="AB232" s="22"/>
      <c r="AC232" s="22"/>
    </row>
    <row r="233" spans="2:29" x14ac:dyDescent="0.3">
      <c r="B233" s="26" t="s">
        <v>477</v>
      </c>
      <c r="C233" s="56" t="s">
        <v>577</v>
      </c>
      <c r="D233" s="22">
        <v>234</v>
      </c>
      <c r="E233" s="163" t="s">
        <v>393</v>
      </c>
      <c r="F233" s="167"/>
      <c r="G233" s="167"/>
      <c r="H233" s="167"/>
      <c r="I233" s="170">
        <v>38882</v>
      </c>
      <c r="J233" s="170"/>
      <c r="K233" s="44" t="str">
        <f t="shared" ca="1" si="12"/>
        <v>19год 4мес 6ден</v>
      </c>
      <c r="L233" s="3">
        <v>44089</v>
      </c>
      <c r="M233" s="44" t="str">
        <f t="shared" ca="1" si="13"/>
        <v>Поминат рок</v>
      </c>
      <c r="N233" s="44" t="str">
        <f t="shared" ca="1" si="14"/>
        <v>U-21</v>
      </c>
      <c r="O233" s="44" t="e">
        <f t="shared" si="15"/>
        <v>#NUM!</v>
      </c>
      <c r="P233" s="22"/>
      <c r="Q233" s="22"/>
      <c r="R233" s="130"/>
      <c r="V233" s="97"/>
      <c r="W233" s="97"/>
      <c r="X233" s="121"/>
      <c r="Y233" s="121"/>
      <c r="Z233" s="42"/>
      <c r="AA233" s="42"/>
      <c r="AB233" s="22"/>
      <c r="AC233" s="22"/>
    </row>
    <row r="234" spans="2:29" x14ac:dyDescent="0.3">
      <c r="B234" s="26" t="s">
        <v>478</v>
      </c>
      <c r="C234" s="56" t="s">
        <v>577</v>
      </c>
      <c r="D234" s="22">
        <v>235</v>
      </c>
      <c r="E234" s="163" t="s">
        <v>394</v>
      </c>
      <c r="F234" s="167"/>
      <c r="G234" s="167"/>
      <c r="H234" s="167"/>
      <c r="I234" s="170">
        <v>39431</v>
      </c>
      <c r="J234" s="170"/>
      <c r="K234" s="44" t="str">
        <f t="shared" ca="1" si="12"/>
        <v>17год 10мес 5ден</v>
      </c>
      <c r="L234" s="3">
        <v>44085</v>
      </c>
      <c r="M234" s="44" t="str">
        <f t="shared" ca="1" si="13"/>
        <v>Поминат рок</v>
      </c>
      <c r="N234" s="44" t="str">
        <f t="shared" ca="1" si="14"/>
        <v>U-18</v>
      </c>
      <c r="O234" s="44" t="e">
        <f t="shared" si="15"/>
        <v>#NUM!</v>
      </c>
      <c r="P234" s="22"/>
      <c r="Q234" s="22"/>
      <c r="R234" s="130"/>
      <c r="V234" s="97"/>
      <c r="W234" s="97"/>
      <c r="X234" s="121"/>
      <c r="Y234" s="121"/>
      <c r="Z234" s="42"/>
      <c r="AA234" s="42"/>
      <c r="AB234" s="22"/>
      <c r="AC234" s="22"/>
    </row>
    <row r="235" spans="2:29" x14ac:dyDescent="0.3">
      <c r="B235" s="26" t="s">
        <v>478</v>
      </c>
      <c r="C235" s="56" t="s">
        <v>577</v>
      </c>
      <c r="D235" s="34">
        <v>236</v>
      </c>
      <c r="E235" s="21" t="s">
        <v>585</v>
      </c>
      <c r="F235" s="22" t="s">
        <v>404</v>
      </c>
      <c r="G235" s="167"/>
      <c r="H235" s="167"/>
      <c r="I235" s="170">
        <v>38861</v>
      </c>
      <c r="J235" s="170"/>
      <c r="K235" s="44" t="str">
        <f t="shared" ca="1" si="12"/>
        <v>19год 4мес 26ден</v>
      </c>
      <c r="L235" s="3">
        <v>44085</v>
      </c>
      <c r="M235" s="44" t="str">
        <f t="shared" ca="1" si="13"/>
        <v>Поминат рок</v>
      </c>
      <c r="N235" s="44" t="str">
        <f t="shared" ca="1" si="14"/>
        <v>U-21</v>
      </c>
      <c r="O235" s="44" t="e">
        <f t="shared" si="15"/>
        <v>#NUM!</v>
      </c>
      <c r="P235" s="22"/>
      <c r="Q235" s="22"/>
      <c r="R235" s="130"/>
      <c r="V235" s="97"/>
      <c r="W235" s="97"/>
      <c r="X235" s="121"/>
      <c r="Y235" s="121"/>
      <c r="Z235" s="42"/>
      <c r="AA235" s="42"/>
      <c r="AB235" s="22"/>
      <c r="AC235" s="22"/>
    </row>
    <row r="236" spans="2:29" x14ac:dyDescent="0.3">
      <c r="B236" s="26" t="s">
        <v>478</v>
      </c>
      <c r="C236" s="56" t="s">
        <v>577</v>
      </c>
      <c r="D236" s="34">
        <v>237</v>
      </c>
      <c r="E236" s="21" t="s">
        <v>395</v>
      </c>
      <c r="F236" s="22" t="s">
        <v>362</v>
      </c>
      <c r="G236" s="22" t="s">
        <v>989</v>
      </c>
      <c r="H236" s="167"/>
      <c r="I236" s="170">
        <v>38984</v>
      </c>
      <c r="J236" s="170"/>
      <c r="K236" s="44" t="str">
        <f t="shared" ca="1" si="12"/>
        <v>19год 0мес 26ден</v>
      </c>
      <c r="L236" s="3">
        <v>43746</v>
      </c>
      <c r="M236" s="44" t="str">
        <f t="shared" ca="1" si="13"/>
        <v>Поминат рок</v>
      </c>
      <c r="N236" s="44" t="str">
        <f t="shared" ca="1" si="14"/>
        <v>U-21</v>
      </c>
      <c r="O236" s="44" t="e">
        <f t="shared" si="15"/>
        <v>#NUM!</v>
      </c>
      <c r="P236" s="22"/>
      <c r="Q236" s="22"/>
      <c r="R236" s="130"/>
      <c r="V236" s="97"/>
      <c r="W236" s="97"/>
      <c r="X236" s="121"/>
      <c r="Y236" s="121"/>
      <c r="Z236" s="42"/>
      <c r="AA236" s="42"/>
      <c r="AB236" s="22"/>
      <c r="AC236" s="22"/>
    </row>
    <row r="237" spans="2:29" x14ac:dyDescent="0.3">
      <c r="B237" s="26" t="s">
        <v>478</v>
      </c>
      <c r="C237" s="56" t="s">
        <v>577</v>
      </c>
      <c r="D237" s="34">
        <v>238</v>
      </c>
      <c r="E237" s="21" t="s">
        <v>396</v>
      </c>
      <c r="F237" s="22" t="s">
        <v>404</v>
      </c>
      <c r="G237" s="22" t="s">
        <v>990</v>
      </c>
      <c r="H237" s="167"/>
      <c r="I237" s="170">
        <v>39405</v>
      </c>
      <c r="J237" s="170"/>
      <c r="K237" s="44" t="str">
        <f t="shared" ca="1" si="12"/>
        <v>17год 11мес 1ден</v>
      </c>
      <c r="L237" s="3">
        <v>43776</v>
      </c>
      <c r="M237" s="44" t="str">
        <f t="shared" ca="1" si="13"/>
        <v>Поминат рок</v>
      </c>
      <c r="N237" s="44" t="str">
        <f t="shared" ca="1" si="14"/>
        <v>U-18</v>
      </c>
      <c r="O237" s="44" t="e">
        <f t="shared" si="15"/>
        <v>#NUM!</v>
      </c>
      <c r="P237" s="22"/>
      <c r="Q237" s="22"/>
      <c r="R237" s="130"/>
      <c r="V237" s="97"/>
      <c r="W237" s="97"/>
      <c r="X237" s="121"/>
      <c r="Y237" s="121"/>
      <c r="Z237" s="42"/>
      <c r="AA237" s="42"/>
      <c r="AB237" s="22"/>
      <c r="AC237" s="22"/>
    </row>
    <row r="238" spans="2:29" x14ac:dyDescent="0.3">
      <c r="B238" s="26" t="s">
        <v>477</v>
      </c>
      <c r="C238" s="56" t="s">
        <v>577</v>
      </c>
      <c r="D238" s="34">
        <v>239</v>
      </c>
      <c r="E238" s="30" t="s">
        <v>397</v>
      </c>
      <c r="F238" s="34"/>
      <c r="G238" s="22" t="s">
        <v>991</v>
      </c>
      <c r="H238" s="22"/>
      <c r="I238" s="3">
        <v>20510</v>
      </c>
      <c r="J238" s="3"/>
      <c r="K238" s="44" t="str">
        <f t="shared" ca="1" si="12"/>
        <v>69год 7мес 25ден</v>
      </c>
      <c r="L238" s="48">
        <v>43383</v>
      </c>
      <c r="M238" s="44" t="str">
        <f t="shared" ca="1" si="13"/>
        <v>Поминат рок</v>
      </c>
      <c r="N238" s="44" t="str">
        <f t="shared" ca="1" si="14"/>
        <v>SEN</v>
      </c>
      <c r="O238" s="44" t="e">
        <f t="shared" si="15"/>
        <v>#NUM!</v>
      </c>
      <c r="P238" s="34" t="s">
        <v>405</v>
      </c>
      <c r="Q238" s="7" t="s">
        <v>400</v>
      </c>
      <c r="R238" s="130"/>
      <c r="V238" s="97"/>
      <c r="W238" s="97"/>
      <c r="X238" s="121"/>
      <c r="Y238" s="121"/>
      <c r="Z238" s="42"/>
      <c r="AA238" s="42"/>
      <c r="AB238" s="22"/>
      <c r="AC238" s="22"/>
    </row>
    <row r="239" spans="2:29" x14ac:dyDescent="0.3">
      <c r="B239" s="26" t="s">
        <v>477</v>
      </c>
      <c r="C239" s="56" t="s">
        <v>577</v>
      </c>
      <c r="D239" s="34">
        <v>240</v>
      </c>
      <c r="E239" s="21" t="s">
        <v>398</v>
      </c>
      <c r="F239" s="22" t="s">
        <v>404</v>
      </c>
      <c r="G239" s="34" t="s">
        <v>992</v>
      </c>
      <c r="H239" s="22"/>
      <c r="I239" s="3">
        <v>27596</v>
      </c>
      <c r="J239" s="3"/>
      <c r="K239" s="44" t="str">
        <f t="shared" ca="1" si="12"/>
        <v>50год 2мес 29ден</v>
      </c>
      <c r="L239" s="48">
        <v>43383</v>
      </c>
      <c r="M239" s="44" t="str">
        <f t="shared" ca="1" si="13"/>
        <v>Поминат рок</v>
      </c>
      <c r="N239" s="44" t="str">
        <f t="shared" ca="1" si="14"/>
        <v>SEN</v>
      </c>
      <c r="O239" s="44" t="e">
        <f t="shared" si="15"/>
        <v>#NUM!</v>
      </c>
      <c r="P239" s="22" t="s">
        <v>406</v>
      </c>
      <c r="Q239" s="20" t="s">
        <v>401</v>
      </c>
      <c r="R239" s="130"/>
      <c r="V239" s="97"/>
      <c r="W239" s="97"/>
      <c r="X239" s="121"/>
      <c r="Y239" s="121"/>
      <c r="Z239" s="42"/>
      <c r="AA239" s="42"/>
      <c r="AB239" s="22"/>
      <c r="AC239" s="22"/>
    </row>
    <row r="240" spans="2:29" x14ac:dyDescent="0.3">
      <c r="B240" s="26" t="s">
        <v>477</v>
      </c>
      <c r="C240" s="56" t="s">
        <v>577</v>
      </c>
      <c r="D240" s="34">
        <v>241</v>
      </c>
      <c r="E240" s="30" t="s">
        <v>399</v>
      </c>
      <c r="F240" s="34"/>
      <c r="G240" s="22" t="s">
        <v>993</v>
      </c>
      <c r="H240" s="22"/>
      <c r="I240" s="3">
        <v>25529</v>
      </c>
      <c r="J240" s="3"/>
      <c r="K240" s="44" t="str">
        <f t="shared" ca="1" si="12"/>
        <v>55год 10мес 28ден</v>
      </c>
      <c r="L240" s="22"/>
      <c r="M240" s="44" t="str">
        <f t="shared" ca="1" si="13"/>
        <v>Нема преглед</v>
      </c>
      <c r="N240" s="44" t="str">
        <f t="shared" ca="1" si="14"/>
        <v>SEN</v>
      </c>
      <c r="O240" s="44" t="e">
        <f t="shared" si="15"/>
        <v>#NUM!</v>
      </c>
      <c r="P240" s="22" t="s">
        <v>407</v>
      </c>
      <c r="Q240" s="20" t="s">
        <v>402</v>
      </c>
      <c r="R240" s="130"/>
      <c r="V240" s="97"/>
      <c r="W240" s="97"/>
      <c r="X240" s="121"/>
      <c r="Y240" s="121"/>
      <c r="Z240" s="42"/>
      <c r="AA240" s="42"/>
      <c r="AB240" s="22"/>
      <c r="AC240" s="22"/>
    </row>
    <row r="241" spans="2:29" ht="15" thickBot="1" x14ac:dyDescent="0.35">
      <c r="B241" s="36" t="s">
        <v>477</v>
      </c>
      <c r="C241" s="91" t="s">
        <v>577</v>
      </c>
      <c r="D241" s="80">
        <v>242</v>
      </c>
      <c r="E241" s="95" t="s">
        <v>427</v>
      </c>
      <c r="F241" s="80"/>
      <c r="G241" s="80" t="s">
        <v>994</v>
      </c>
      <c r="H241" s="10"/>
      <c r="I241" s="11">
        <v>24041</v>
      </c>
      <c r="J241" s="11"/>
      <c r="K241" s="47" t="str">
        <f t="shared" ca="1" si="12"/>
        <v>59год 11мес 24ден</v>
      </c>
      <c r="L241" s="11">
        <v>43718</v>
      </c>
      <c r="M241" s="47" t="str">
        <f t="shared" ca="1" si="13"/>
        <v>Поминат рок</v>
      </c>
      <c r="N241" s="47" t="str">
        <f t="shared" ca="1" si="14"/>
        <v>SEN</v>
      </c>
      <c r="O241" s="47" t="e">
        <f t="shared" si="15"/>
        <v>#NUM!</v>
      </c>
      <c r="P241" s="10"/>
      <c r="Q241" s="120"/>
      <c r="R241" s="142"/>
      <c r="V241" s="97"/>
      <c r="W241" s="97"/>
      <c r="X241" s="121"/>
      <c r="Y241" s="121"/>
      <c r="Z241" s="42"/>
      <c r="AA241" s="42"/>
      <c r="AB241" s="22"/>
      <c r="AC241" s="22"/>
    </row>
    <row r="242" spans="2:29" ht="14.4" customHeight="1" x14ac:dyDescent="0.3">
      <c r="B242" s="25" t="s">
        <v>477</v>
      </c>
      <c r="C242" s="89" t="s">
        <v>577</v>
      </c>
      <c r="D242" s="79">
        <v>243</v>
      </c>
      <c r="E242" s="181" t="s">
        <v>428</v>
      </c>
      <c r="F242" s="79"/>
      <c r="G242" s="79" t="s">
        <v>995</v>
      </c>
      <c r="H242" s="4"/>
      <c r="I242" s="9">
        <v>31322</v>
      </c>
      <c r="J242" s="9"/>
      <c r="K242" s="43" t="str">
        <f t="shared" ca="1" si="12"/>
        <v>40год 0мес 18ден</v>
      </c>
      <c r="L242" s="4"/>
      <c r="M242" s="43" t="str">
        <f t="shared" ca="1" si="13"/>
        <v>Нема преглед</v>
      </c>
      <c r="N242" s="43" t="str">
        <f t="shared" ca="1" si="14"/>
        <v>SEN</v>
      </c>
      <c r="O242" s="43" t="e">
        <f t="shared" si="15"/>
        <v>#NUM!</v>
      </c>
      <c r="P242" s="4" t="s">
        <v>408</v>
      </c>
      <c r="Q242" s="67" t="s">
        <v>403</v>
      </c>
      <c r="R242" s="140"/>
      <c r="V242" s="97"/>
      <c r="W242" s="97"/>
      <c r="X242" s="121"/>
      <c r="Y242" s="121"/>
      <c r="Z242" s="42"/>
      <c r="AA242" s="42"/>
      <c r="AB242" s="22"/>
      <c r="AC242" s="22"/>
    </row>
    <row r="243" spans="2:29" x14ac:dyDescent="0.3">
      <c r="B243" s="26" t="s">
        <v>477</v>
      </c>
      <c r="C243" s="56" t="s">
        <v>577</v>
      </c>
      <c r="D243" s="34">
        <v>244</v>
      </c>
      <c r="E243" s="30" t="s">
        <v>446</v>
      </c>
      <c r="F243" s="22" t="s">
        <v>404</v>
      </c>
      <c r="G243" s="34"/>
      <c r="H243" s="22"/>
      <c r="I243" s="3">
        <v>31757</v>
      </c>
      <c r="J243" s="3"/>
      <c r="K243" s="44" t="str">
        <f t="shared" ca="1" si="12"/>
        <v>38год 10мес 9ден</v>
      </c>
      <c r="L243" s="3">
        <v>44096</v>
      </c>
      <c r="M243" s="44" t="str">
        <f t="shared" ca="1" si="13"/>
        <v>Поминат рок</v>
      </c>
      <c r="N243" s="44" t="str">
        <f t="shared" ca="1" si="14"/>
        <v>SEN</v>
      </c>
      <c r="O243" s="44" t="e">
        <f t="shared" si="15"/>
        <v>#NUM!</v>
      </c>
      <c r="P243" s="22" t="s">
        <v>409</v>
      </c>
      <c r="Q243" s="22"/>
      <c r="R243" s="130"/>
      <c r="V243" s="97"/>
      <c r="W243" s="97"/>
      <c r="X243" s="121"/>
      <c r="Y243" s="121"/>
      <c r="Z243" s="42"/>
      <c r="AA243" s="42"/>
      <c r="AB243" s="22"/>
      <c r="AC243" s="22"/>
    </row>
    <row r="244" spans="2:29" x14ac:dyDescent="0.3">
      <c r="B244" s="26" t="s">
        <v>477</v>
      </c>
      <c r="C244" s="56" t="s">
        <v>577</v>
      </c>
      <c r="D244" s="22">
        <v>245</v>
      </c>
      <c r="E244" s="21" t="s">
        <v>410</v>
      </c>
      <c r="F244" s="22"/>
      <c r="G244" s="22" t="s">
        <v>996</v>
      </c>
      <c r="H244" s="22"/>
      <c r="I244" s="3">
        <v>37095</v>
      </c>
      <c r="J244" s="3"/>
      <c r="K244" s="44" t="str">
        <f t="shared" ca="1" si="12"/>
        <v>24год 2мес 27ден</v>
      </c>
      <c r="L244" s="22"/>
      <c r="M244" s="44" t="str">
        <f t="shared" ca="1" si="13"/>
        <v>Нема преглед</v>
      </c>
      <c r="N244" s="44" t="str">
        <f t="shared" ca="1" si="14"/>
        <v>SEN</v>
      </c>
      <c r="O244" s="44" t="e">
        <f t="shared" si="15"/>
        <v>#NUM!</v>
      </c>
      <c r="P244" s="22"/>
      <c r="Q244" s="22"/>
      <c r="R244" s="130"/>
      <c r="V244" s="97"/>
      <c r="W244" s="97"/>
      <c r="X244" s="121"/>
      <c r="Y244" s="121"/>
      <c r="Z244" s="42"/>
      <c r="AA244" s="42"/>
      <c r="AB244" s="22"/>
      <c r="AC244" s="22"/>
    </row>
    <row r="245" spans="2:29" x14ac:dyDescent="0.3">
      <c r="B245" s="26" t="s">
        <v>477</v>
      </c>
      <c r="C245" s="56" t="s">
        <v>577</v>
      </c>
      <c r="D245" s="22">
        <v>246</v>
      </c>
      <c r="E245" s="21" t="s">
        <v>411</v>
      </c>
      <c r="F245" s="22"/>
      <c r="G245" s="22"/>
      <c r="H245" s="22"/>
      <c r="I245" s="3">
        <v>35686</v>
      </c>
      <c r="J245" s="3"/>
      <c r="K245" s="44" t="str">
        <f t="shared" ca="1" si="12"/>
        <v>28год 1мес 7ден</v>
      </c>
      <c r="L245" s="3">
        <v>44095</v>
      </c>
      <c r="M245" s="44" t="str">
        <f t="shared" ca="1" si="13"/>
        <v>Поминат рок</v>
      </c>
      <c r="N245" s="44" t="str">
        <f t="shared" ca="1" si="14"/>
        <v>SEN</v>
      </c>
      <c r="O245" s="44" t="e">
        <f t="shared" si="15"/>
        <v>#NUM!</v>
      </c>
      <c r="P245" s="22"/>
      <c r="Q245" s="22"/>
      <c r="R245" s="130"/>
      <c r="V245" s="97"/>
      <c r="W245" s="97"/>
      <c r="X245" s="121"/>
      <c r="Y245" s="121"/>
      <c r="Z245" s="42"/>
      <c r="AA245" s="42"/>
      <c r="AB245" s="22"/>
      <c r="AC245" s="22"/>
    </row>
    <row r="246" spans="2:29" x14ac:dyDescent="0.3">
      <c r="B246" s="26" t="s">
        <v>477</v>
      </c>
      <c r="C246" s="56" t="s">
        <v>577</v>
      </c>
      <c r="D246" s="22">
        <v>247</v>
      </c>
      <c r="E246" s="21" t="s">
        <v>412</v>
      </c>
      <c r="F246" s="22"/>
      <c r="G246" s="22"/>
      <c r="H246" s="22"/>
      <c r="I246" s="3">
        <v>31031</v>
      </c>
      <c r="J246" s="3"/>
      <c r="K246" s="44" t="str">
        <f t="shared" ca="1" si="12"/>
        <v>40год 10мес 5ден</v>
      </c>
      <c r="L246" s="3">
        <v>43721</v>
      </c>
      <c r="M246" s="44" t="str">
        <f t="shared" ca="1" si="13"/>
        <v>Поминат рок</v>
      </c>
      <c r="N246" s="44" t="str">
        <f t="shared" ca="1" si="14"/>
        <v>SEN</v>
      </c>
      <c r="O246" s="44" t="e">
        <f t="shared" si="15"/>
        <v>#NUM!</v>
      </c>
      <c r="P246" s="22"/>
      <c r="Q246" s="22"/>
      <c r="R246" s="130"/>
      <c r="V246" s="97"/>
      <c r="W246" s="97"/>
      <c r="X246" s="121"/>
      <c r="Y246" s="121"/>
      <c r="Z246" s="42"/>
      <c r="AA246" s="42"/>
      <c r="AB246" s="22"/>
      <c r="AC246" s="22"/>
    </row>
    <row r="247" spans="2:29" x14ac:dyDescent="0.3">
      <c r="B247" s="26" t="s">
        <v>477</v>
      </c>
      <c r="C247" s="56" t="s">
        <v>577</v>
      </c>
      <c r="D247" s="22">
        <v>248</v>
      </c>
      <c r="E247" s="30" t="s">
        <v>418</v>
      </c>
      <c r="F247" s="22" t="s">
        <v>423</v>
      </c>
      <c r="G247" s="22"/>
      <c r="H247" s="22"/>
      <c r="I247" s="3">
        <v>30945</v>
      </c>
      <c r="J247" s="3"/>
      <c r="K247" s="44" t="str">
        <f t="shared" ca="1" si="12"/>
        <v>41год 1мес 0ден</v>
      </c>
      <c r="L247" s="3">
        <v>43714</v>
      </c>
      <c r="M247" s="44" t="str">
        <f t="shared" ca="1" si="13"/>
        <v>Поминат рок</v>
      </c>
      <c r="N247" s="44" t="str">
        <f t="shared" ca="1" si="14"/>
        <v>SEN</v>
      </c>
      <c r="O247" s="44" t="e">
        <f t="shared" si="15"/>
        <v>#NUM!</v>
      </c>
      <c r="P247" s="34" t="s">
        <v>413</v>
      </c>
      <c r="Q247" s="7" t="s">
        <v>416</v>
      </c>
      <c r="R247" s="126">
        <v>2009984450030</v>
      </c>
      <c r="V247" s="97"/>
      <c r="W247" s="97"/>
      <c r="X247" s="121"/>
      <c r="Y247" s="121"/>
      <c r="Z247" s="42"/>
      <c r="AA247" s="42"/>
      <c r="AB247" s="22"/>
      <c r="AC247" s="22"/>
    </row>
    <row r="248" spans="2:29" x14ac:dyDescent="0.3">
      <c r="B248" s="26" t="s">
        <v>477</v>
      </c>
      <c r="C248" s="60" t="s">
        <v>577</v>
      </c>
      <c r="D248" s="22">
        <v>249</v>
      </c>
      <c r="E248" s="21" t="s">
        <v>419</v>
      </c>
      <c r="F248" s="22" t="s">
        <v>423</v>
      </c>
      <c r="G248" s="22" t="s">
        <v>997</v>
      </c>
      <c r="H248" s="61" t="s">
        <v>24</v>
      </c>
      <c r="I248" s="3">
        <v>38547</v>
      </c>
      <c r="J248" s="3"/>
      <c r="K248" s="44" t="str">
        <f t="shared" ca="1" si="12"/>
        <v>20год 3мес 6ден</v>
      </c>
      <c r="L248" s="3">
        <v>44083</v>
      </c>
      <c r="M248" s="44" t="str">
        <f t="shared" ca="1" si="13"/>
        <v>Поминат рок</v>
      </c>
      <c r="N248" s="44" t="str">
        <f t="shared" ca="1" si="14"/>
        <v>U-21</v>
      </c>
      <c r="O248" s="44" t="e">
        <f t="shared" si="15"/>
        <v>#NUM!</v>
      </c>
      <c r="P248" s="22" t="s">
        <v>414</v>
      </c>
      <c r="Q248" s="20" t="s">
        <v>417</v>
      </c>
      <c r="R248" s="127">
        <v>1407005450159</v>
      </c>
      <c r="V248" s="97"/>
      <c r="W248" s="97"/>
      <c r="X248" s="121"/>
      <c r="Y248" s="121"/>
      <c r="Z248" s="42"/>
      <c r="AA248" s="42"/>
      <c r="AB248" s="22"/>
      <c r="AC248" s="22"/>
    </row>
    <row r="249" spans="2:29" x14ac:dyDescent="0.3">
      <c r="B249" s="26" t="s">
        <v>477</v>
      </c>
      <c r="C249" s="56" t="s">
        <v>577</v>
      </c>
      <c r="D249" s="22">
        <v>250</v>
      </c>
      <c r="E249" s="21" t="s">
        <v>420</v>
      </c>
      <c r="F249" s="22"/>
      <c r="G249" s="22" t="s">
        <v>998</v>
      </c>
      <c r="H249" s="22"/>
      <c r="I249" s="3">
        <v>38530</v>
      </c>
      <c r="J249" s="3"/>
      <c r="K249" s="44" t="str">
        <f t="shared" ca="1" si="12"/>
        <v>20год 3мес 23ден</v>
      </c>
      <c r="L249" s="3">
        <v>44083</v>
      </c>
      <c r="M249" s="44" t="str">
        <f t="shared" ca="1" si="13"/>
        <v>Поминат рок</v>
      </c>
      <c r="N249" s="44" t="str">
        <f t="shared" ca="1" si="14"/>
        <v>U-21</v>
      </c>
      <c r="O249" s="44" t="e">
        <f t="shared" si="15"/>
        <v>#NUM!</v>
      </c>
      <c r="P249" s="22" t="s">
        <v>415</v>
      </c>
      <c r="Q249" s="22"/>
      <c r="R249" s="127">
        <v>2706005450044</v>
      </c>
      <c r="V249" s="97"/>
      <c r="W249" s="97"/>
      <c r="X249" s="121"/>
      <c r="Y249" s="121"/>
      <c r="Z249" s="42"/>
      <c r="AA249" s="42"/>
      <c r="AB249" s="22"/>
      <c r="AC249" s="22"/>
    </row>
    <row r="250" spans="2:29" x14ac:dyDescent="0.3">
      <c r="B250" s="26" t="s">
        <v>477</v>
      </c>
      <c r="C250" s="56" t="s">
        <v>577</v>
      </c>
      <c r="D250" s="22">
        <v>251</v>
      </c>
      <c r="E250" s="21" t="s">
        <v>421</v>
      </c>
      <c r="F250" s="22" t="s">
        <v>152</v>
      </c>
      <c r="G250" s="22" t="s">
        <v>999</v>
      </c>
      <c r="H250" s="22"/>
      <c r="I250" s="3">
        <v>23080</v>
      </c>
      <c r="J250" s="3"/>
      <c r="K250" s="44" t="str">
        <f t="shared" ca="1" si="12"/>
        <v>62год 7мес 10ден</v>
      </c>
      <c r="L250" s="3">
        <v>44083</v>
      </c>
      <c r="M250" s="44" t="str">
        <f t="shared" ca="1" si="13"/>
        <v>Поминат рок</v>
      </c>
      <c r="N250" s="44" t="str">
        <f t="shared" ca="1" si="14"/>
        <v>SEN</v>
      </c>
      <c r="O250" s="44" t="e">
        <f t="shared" si="15"/>
        <v>#NUM!</v>
      </c>
      <c r="P250" s="117">
        <v>75323538</v>
      </c>
      <c r="Q250" s="7" t="s">
        <v>424</v>
      </c>
      <c r="R250" s="126">
        <v>1003963450047</v>
      </c>
      <c r="V250" s="97"/>
      <c r="W250" s="97"/>
      <c r="X250" s="121"/>
      <c r="Y250" s="121"/>
      <c r="Z250" s="42"/>
      <c r="AA250" s="42"/>
      <c r="AB250" s="22"/>
      <c r="AC250" s="22"/>
    </row>
    <row r="251" spans="2:29" ht="15" thickBot="1" x14ac:dyDescent="0.35">
      <c r="B251" s="27" t="s">
        <v>477</v>
      </c>
      <c r="C251" s="90" t="s">
        <v>577</v>
      </c>
      <c r="D251" s="22">
        <v>252</v>
      </c>
      <c r="E251" s="21" t="s">
        <v>422</v>
      </c>
      <c r="F251" s="22"/>
      <c r="G251" s="22" t="s">
        <v>1000</v>
      </c>
      <c r="H251" s="5"/>
      <c r="I251" s="6">
        <v>27395</v>
      </c>
      <c r="J251" s="6"/>
      <c r="K251" s="45" t="str">
        <f t="shared" ca="1" si="12"/>
        <v>50год 9мес 19ден</v>
      </c>
      <c r="L251" s="6">
        <v>44083</v>
      </c>
      <c r="M251" s="45" t="str">
        <f t="shared" ca="1" si="13"/>
        <v>Поминат рок</v>
      </c>
      <c r="N251" s="45" t="str">
        <f t="shared" ca="1" si="14"/>
        <v>SEN</v>
      </c>
      <c r="O251" s="45" t="e">
        <f t="shared" si="15"/>
        <v>#NUM!</v>
      </c>
      <c r="P251" s="171">
        <v>70600027</v>
      </c>
      <c r="Q251" s="172" t="s">
        <v>425</v>
      </c>
      <c r="R251" s="173">
        <v>101975493009</v>
      </c>
      <c r="V251" s="97"/>
      <c r="W251" s="97"/>
      <c r="X251" s="121"/>
      <c r="Y251" s="121"/>
      <c r="Z251" s="42"/>
      <c r="AA251" s="42"/>
      <c r="AB251" s="22"/>
      <c r="AC251" s="22"/>
    </row>
    <row r="252" spans="2:29" x14ac:dyDescent="0.3">
      <c r="B252" s="25" t="s">
        <v>477</v>
      </c>
      <c r="C252" s="89" t="s">
        <v>577</v>
      </c>
      <c r="D252" s="22">
        <v>253</v>
      </c>
      <c r="E252" s="21" t="s">
        <v>432</v>
      </c>
      <c r="F252" s="22" t="s">
        <v>672</v>
      </c>
      <c r="G252" s="22" t="s">
        <v>1001</v>
      </c>
      <c r="H252" s="4"/>
      <c r="I252" s="9">
        <v>18416</v>
      </c>
      <c r="J252" s="9"/>
      <c r="K252" s="43" t="str">
        <f t="shared" ca="1" si="12"/>
        <v>75год 4мес 18ден</v>
      </c>
      <c r="L252" s="9">
        <v>44083</v>
      </c>
      <c r="M252" s="43" t="str">
        <f t="shared" ca="1" si="13"/>
        <v>Поминат рок</v>
      </c>
      <c r="N252" s="43" t="str">
        <f t="shared" ca="1" si="14"/>
        <v>SEN</v>
      </c>
      <c r="O252" s="43" t="e">
        <f t="shared" si="15"/>
        <v>#NUM!</v>
      </c>
      <c r="P252" s="118">
        <v>71215325</v>
      </c>
      <c r="Q252" s="4"/>
      <c r="R252" s="129">
        <v>206950493000</v>
      </c>
      <c r="V252" s="97"/>
      <c r="W252" s="97"/>
      <c r="X252" s="121"/>
      <c r="Y252" s="121"/>
      <c r="Z252" s="42"/>
      <c r="AA252" s="42"/>
      <c r="AB252" s="22"/>
      <c r="AC252" s="22"/>
    </row>
    <row r="253" spans="2:29" x14ac:dyDescent="0.3">
      <c r="B253" s="26" t="s">
        <v>477</v>
      </c>
      <c r="C253" s="56" t="s">
        <v>577</v>
      </c>
      <c r="D253" s="22">
        <v>254</v>
      </c>
      <c r="E253" s="21" t="s">
        <v>433</v>
      </c>
      <c r="F253" s="22" t="s">
        <v>672</v>
      </c>
      <c r="G253" s="22" t="s">
        <v>1002</v>
      </c>
      <c r="H253" s="22"/>
      <c r="I253" s="3">
        <v>21848</v>
      </c>
      <c r="J253" s="3"/>
      <c r="K253" s="44" t="str">
        <f t="shared" ca="1" si="12"/>
        <v>65год 11мес 25ден</v>
      </c>
      <c r="L253" s="3">
        <v>44083</v>
      </c>
      <c r="M253" s="44" t="str">
        <f t="shared" ca="1" si="13"/>
        <v>Поминат рок</v>
      </c>
      <c r="N253" s="44" t="str">
        <f t="shared" ca="1" si="14"/>
        <v>SEN</v>
      </c>
      <c r="O253" s="44" t="e">
        <f t="shared" si="15"/>
        <v>#NUM!</v>
      </c>
      <c r="P253" s="64">
        <v>78272501</v>
      </c>
      <c r="Q253" s="22"/>
      <c r="R253" s="127">
        <v>2510959493001</v>
      </c>
      <c r="V253" s="97"/>
      <c r="W253" s="97"/>
      <c r="X253" s="121"/>
      <c r="Y253" s="121"/>
      <c r="Z253" s="42"/>
      <c r="AA253" s="42"/>
      <c r="AB253" s="22"/>
      <c r="AC253" s="22"/>
    </row>
    <row r="254" spans="2:29" x14ac:dyDescent="0.3">
      <c r="B254" s="26" t="s">
        <v>477</v>
      </c>
      <c r="C254" s="56"/>
      <c r="D254" s="22">
        <v>255</v>
      </c>
      <c r="E254" s="21" t="s">
        <v>434</v>
      </c>
      <c r="F254" s="22" t="s">
        <v>672</v>
      </c>
      <c r="G254" s="22"/>
      <c r="H254" s="22"/>
      <c r="I254" s="3">
        <v>32285</v>
      </c>
      <c r="J254" s="3"/>
      <c r="K254" s="44" t="str">
        <f t="shared" ca="1" si="12"/>
        <v>37год 4мес 28ден</v>
      </c>
      <c r="L254" s="3">
        <v>43726</v>
      </c>
      <c r="M254" s="44" t="str">
        <f t="shared" ca="1" si="13"/>
        <v>Поминат рок</v>
      </c>
      <c r="N254" s="44" t="str">
        <f t="shared" ca="1" si="14"/>
        <v>SEN</v>
      </c>
      <c r="O254" s="44" t="e">
        <f t="shared" si="15"/>
        <v>#NUM!</v>
      </c>
      <c r="P254" s="64">
        <v>70336350</v>
      </c>
      <c r="Q254" s="22"/>
      <c r="R254" s="127">
        <v>2205988493005</v>
      </c>
      <c r="V254" s="97"/>
      <c r="W254" s="97"/>
      <c r="X254" s="121"/>
      <c r="Y254" s="121"/>
      <c r="Z254" s="42"/>
      <c r="AA254" s="42"/>
      <c r="AB254" s="22"/>
      <c r="AC254" s="22"/>
    </row>
    <row r="255" spans="2:29" x14ac:dyDescent="0.3">
      <c r="B255" s="26" t="s">
        <v>477</v>
      </c>
      <c r="C255" s="56" t="s">
        <v>577</v>
      </c>
      <c r="D255" s="22">
        <v>256</v>
      </c>
      <c r="E255" s="21" t="s">
        <v>435</v>
      </c>
      <c r="F255" s="22"/>
      <c r="G255" s="34" t="s">
        <v>1003</v>
      </c>
      <c r="H255" s="22"/>
      <c r="I255" s="3">
        <v>30403</v>
      </c>
      <c r="J255" s="3"/>
      <c r="K255" s="44" t="str">
        <f t="shared" ca="1" si="12"/>
        <v>42год 6мес 22ден</v>
      </c>
      <c r="L255" s="3">
        <v>44140</v>
      </c>
      <c r="M255" s="44" t="str">
        <f t="shared" ca="1" si="13"/>
        <v>Поминат рок</v>
      </c>
      <c r="N255" s="44" t="str">
        <f t="shared" ca="1" si="14"/>
        <v>SEN</v>
      </c>
      <c r="O255" s="44" t="e">
        <f t="shared" si="15"/>
        <v>#NUM!</v>
      </c>
      <c r="P255" s="22"/>
      <c r="Q255" s="22"/>
      <c r="R255" s="130"/>
      <c r="V255" s="97"/>
      <c r="W255" s="97"/>
      <c r="X255" s="121"/>
      <c r="Y255" s="121"/>
      <c r="Z255" s="42"/>
      <c r="AA255" s="42"/>
      <c r="AB255" s="22"/>
      <c r="AC255" s="22"/>
    </row>
    <row r="256" spans="2:29" ht="15" thickBot="1" x14ac:dyDescent="0.35">
      <c r="B256" s="36" t="s">
        <v>477</v>
      </c>
      <c r="C256" s="91" t="s">
        <v>577</v>
      </c>
      <c r="D256" s="22">
        <v>257</v>
      </c>
      <c r="E256" s="21" t="s">
        <v>436</v>
      </c>
      <c r="F256" s="22" t="s">
        <v>672</v>
      </c>
      <c r="G256" s="22"/>
      <c r="H256" s="10"/>
      <c r="I256" s="11">
        <v>32210</v>
      </c>
      <c r="J256" s="11"/>
      <c r="K256" s="47" t="str">
        <f t="shared" ca="1" si="12"/>
        <v>37год 7мес 12ден</v>
      </c>
      <c r="L256" s="11">
        <v>44092</v>
      </c>
      <c r="M256" s="47" t="str">
        <f t="shared" ca="1" si="13"/>
        <v>Поминат рок</v>
      </c>
      <c r="N256" s="47" t="str">
        <f t="shared" ca="1" si="14"/>
        <v>SEN</v>
      </c>
      <c r="O256" s="47" t="e">
        <f t="shared" si="15"/>
        <v>#NUM!</v>
      </c>
      <c r="P256" s="10"/>
      <c r="Q256" s="10"/>
      <c r="R256" s="142"/>
      <c r="V256" s="97"/>
      <c r="W256" s="97"/>
      <c r="X256" s="121"/>
      <c r="Y256" s="121"/>
      <c r="Z256" s="42"/>
      <c r="AA256" s="42"/>
      <c r="AB256" s="22"/>
      <c r="AC256" s="22"/>
    </row>
    <row r="257" spans="2:29" x14ac:dyDescent="0.3">
      <c r="B257" s="25" t="s">
        <v>477</v>
      </c>
      <c r="C257" s="89" t="s">
        <v>577</v>
      </c>
      <c r="D257" s="22">
        <v>258</v>
      </c>
      <c r="E257" s="21" t="s">
        <v>437</v>
      </c>
      <c r="F257" s="22" t="s">
        <v>672</v>
      </c>
      <c r="G257" s="34" t="s">
        <v>1004</v>
      </c>
      <c r="H257" s="4"/>
      <c r="I257" s="9">
        <v>29601</v>
      </c>
      <c r="J257" s="9"/>
      <c r="K257" s="43" t="str">
        <f t="shared" ca="1" si="12"/>
        <v>44год 9мес 5ден</v>
      </c>
      <c r="L257" s="9">
        <v>43727</v>
      </c>
      <c r="M257" s="43" t="str">
        <f t="shared" ca="1" si="13"/>
        <v>Поминат рок</v>
      </c>
      <c r="N257" s="43" t="str">
        <f t="shared" ca="1" si="14"/>
        <v>SEN</v>
      </c>
      <c r="O257" s="43" t="e">
        <f t="shared" si="15"/>
        <v>#NUM!</v>
      </c>
      <c r="P257" s="4"/>
      <c r="Q257" s="4"/>
      <c r="R257" s="140"/>
      <c r="V257" s="97"/>
      <c r="W257" s="97"/>
      <c r="X257" s="121"/>
      <c r="Y257" s="121"/>
      <c r="Z257" s="42"/>
      <c r="AA257" s="42"/>
      <c r="AB257" s="22"/>
      <c r="AC257" s="22"/>
    </row>
    <row r="258" spans="2:29" x14ac:dyDescent="0.3">
      <c r="B258" s="26" t="s">
        <v>477</v>
      </c>
      <c r="C258" s="56"/>
      <c r="D258" s="22">
        <v>259</v>
      </c>
      <c r="E258" s="21" t="s">
        <v>438</v>
      </c>
      <c r="F258" s="22" t="s">
        <v>672</v>
      </c>
      <c r="G258" s="22"/>
      <c r="H258" s="22"/>
      <c r="I258" s="3">
        <v>29760</v>
      </c>
      <c r="J258" s="3"/>
      <c r="K258" s="44" t="str">
        <f t="shared" ca="1" si="12"/>
        <v>44год 3мес 27ден</v>
      </c>
      <c r="L258" s="22"/>
      <c r="M258" s="44" t="str">
        <f t="shared" ca="1" si="13"/>
        <v>Нема преглед</v>
      </c>
      <c r="N258" s="44" t="str">
        <f t="shared" ca="1" si="14"/>
        <v>SEN</v>
      </c>
      <c r="O258" s="44" t="e">
        <f t="shared" si="15"/>
        <v>#NUM!</v>
      </c>
      <c r="P258" s="22"/>
      <c r="Q258" s="22"/>
      <c r="R258" s="130"/>
      <c r="V258" s="97"/>
      <c r="W258" s="97"/>
      <c r="X258" s="121"/>
      <c r="Y258" s="121"/>
      <c r="Z258" s="42"/>
      <c r="AA258" s="42"/>
      <c r="AB258" s="22"/>
      <c r="AC258" s="22"/>
    </row>
    <row r="259" spans="2:29" x14ac:dyDescent="0.3">
      <c r="B259" s="26" t="s">
        <v>477</v>
      </c>
      <c r="C259" s="56" t="s">
        <v>577</v>
      </c>
      <c r="D259" s="22">
        <v>260</v>
      </c>
      <c r="E259" s="21" t="s">
        <v>439</v>
      </c>
      <c r="F259" s="22" t="s">
        <v>672</v>
      </c>
      <c r="G259" s="22"/>
      <c r="H259" s="22"/>
      <c r="I259" s="3">
        <v>30576</v>
      </c>
      <c r="J259" s="3"/>
      <c r="K259" s="44" t="str">
        <f t="shared" ref="K259:K322" ca="1" si="16">IF(I259="","",DATEDIF(I259,TODAY(),"Y")&amp;"год"&amp;" "&amp;DATEDIF(I259,TODAY(),"YM")&amp;"мес"&amp;" "&amp;DATEDIF(I259,TODAY(),"MD")&amp;"ден")</f>
        <v>42год 1мес 3ден</v>
      </c>
      <c r="L259" s="22"/>
      <c r="M259" s="44" t="str">
        <f t="shared" ref="M259:M322" ca="1" si="17">IF(L259="","Нема преглед",IF(DATEDIF(L259,TODAY(),"y")&lt;1,"ОК","Поминат рок"))</f>
        <v>Нема преглед</v>
      </c>
      <c r="N259" s="44" t="str">
        <f t="shared" ref="N259:N322" ca="1" si="18">IF(I259="","",IF(DATEDIF(I259,TODAY(),"Y")&lt;12,"U-12",IF(DATEDIF(I259,TODAY(),"Y")&lt;15,"U-15",IF(DATEDIF(I259,TODAY(),"Y")&lt;18,"U-18",IF(DATEDIF(I259,TODAY(),"Y")&lt;21,"U-21","SEN")))))</f>
        <v>SEN</v>
      </c>
      <c r="O259" s="44" t="e">
        <f t="shared" ref="O259:O322" si="19">IF(I259="","",IF(DATEDIF(I259,$S$2,"Y")&lt;12,"U-12",IF(DATEDIF(I259,$S$2,"Y")&lt;15,"U-15",IF(DATEDIF(I259,$S$2,"Y")&lt;18,"U-18",IF(DATEDIF(I259,$S$2,"Y")&lt;21,"U-21","SEN")))))</f>
        <v>#NUM!</v>
      </c>
      <c r="P259" s="22"/>
      <c r="Q259" s="22"/>
      <c r="R259" s="130"/>
      <c r="V259" s="97"/>
      <c r="W259" s="97"/>
      <c r="X259" s="121"/>
      <c r="Y259" s="121"/>
      <c r="Z259" s="42"/>
      <c r="AA259" s="42"/>
      <c r="AB259" s="22"/>
      <c r="AC259" s="22"/>
    </row>
    <row r="260" spans="2:29" x14ac:dyDescent="0.3">
      <c r="B260" s="26" t="s">
        <v>477</v>
      </c>
      <c r="C260" s="56" t="s">
        <v>577</v>
      </c>
      <c r="D260" s="22">
        <v>261</v>
      </c>
      <c r="E260" s="21" t="s">
        <v>440</v>
      </c>
      <c r="F260" s="22" t="s">
        <v>635</v>
      </c>
      <c r="G260" s="22"/>
      <c r="H260" s="22"/>
      <c r="I260" s="3">
        <v>35202</v>
      </c>
      <c r="J260" s="3"/>
      <c r="K260" s="44" t="str">
        <f t="shared" ca="1" si="16"/>
        <v>29год 5мес 3ден</v>
      </c>
      <c r="L260" s="22"/>
      <c r="M260" s="44" t="str">
        <f t="shared" ca="1" si="17"/>
        <v>Нема преглед</v>
      </c>
      <c r="N260" s="44" t="str">
        <f t="shared" ca="1" si="18"/>
        <v>SEN</v>
      </c>
      <c r="O260" s="44" t="e">
        <f t="shared" si="19"/>
        <v>#NUM!</v>
      </c>
      <c r="P260" s="22"/>
      <c r="Q260" s="22"/>
      <c r="R260" s="130"/>
      <c r="V260" s="97"/>
      <c r="W260" s="97"/>
      <c r="X260" s="121"/>
      <c r="Y260" s="121"/>
      <c r="Z260" s="42"/>
      <c r="AA260" s="42"/>
      <c r="AB260" s="22"/>
      <c r="AC260" s="22"/>
    </row>
    <row r="261" spans="2:29" x14ac:dyDescent="0.3">
      <c r="B261" s="26" t="s">
        <v>477</v>
      </c>
      <c r="C261" s="56" t="s">
        <v>577</v>
      </c>
      <c r="D261" s="22">
        <v>262</v>
      </c>
      <c r="E261" s="21" t="s">
        <v>441</v>
      </c>
      <c r="F261" s="22"/>
      <c r="G261" s="22" t="s">
        <v>1005</v>
      </c>
      <c r="H261" s="22"/>
      <c r="I261" s="3">
        <v>31595</v>
      </c>
      <c r="J261" s="3"/>
      <c r="K261" s="44" t="str">
        <f t="shared" ca="1" si="16"/>
        <v>39год 3мес 18ден</v>
      </c>
      <c r="L261" s="22"/>
      <c r="M261" s="44" t="str">
        <f t="shared" ca="1" si="17"/>
        <v>Нема преглед</v>
      </c>
      <c r="N261" s="44" t="str">
        <f t="shared" ca="1" si="18"/>
        <v>SEN</v>
      </c>
      <c r="O261" s="44" t="e">
        <f t="shared" si="19"/>
        <v>#NUM!</v>
      </c>
      <c r="P261" s="22"/>
      <c r="Q261" s="22"/>
      <c r="R261" s="130"/>
      <c r="V261" s="97"/>
      <c r="W261" s="97"/>
      <c r="X261" s="121"/>
      <c r="Y261" s="121"/>
      <c r="Z261" s="42"/>
      <c r="AA261" s="42"/>
      <c r="AB261" s="22"/>
      <c r="AC261" s="22"/>
    </row>
    <row r="262" spans="2:29" x14ac:dyDescent="0.3">
      <c r="B262" s="26" t="s">
        <v>477</v>
      </c>
      <c r="C262" s="56" t="s">
        <v>577</v>
      </c>
      <c r="D262" s="22">
        <v>263</v>
      </c>
      <c r="E262" s="21" t="s">
        <v>443</v>
      </c>
      <c r="F262" s="22" t="s">
        <v>1389</v>
      </c>
      <c r="G262" s="22" t="s">
        <v>1006</v>
      </c>
      <c r="H262" s="22"/>
      <c r="I262" s="3">
        <v>38834</v>
      </c>
      <c r="J262" s="3"/>
      <c r="K262" s="44" t="str">
        <f t="shared" ca="1" si="16"/>
        <v>19год 5мес 23ден</v>
      </c>
      <c r="L262" s="3">
        <v>43719</v>
      </c>
      <c r="M262" s="44" t="str">
        <f t="shared" ca="1" si="17"/>
        <v>Поминат рок</v>
      </c>
      <c r="N262" s="44" t="str">
        <f t="shared" ca="1" si="18"/>
        <v>U-21</v>
      </c>
      <c r="O262" s="44" t="e">
        <f t="shared" si="19"/>
        <v>#NUM!</v>
      </c>
      <c r="P262" s="22"/>
      <c r="Q262" s="22"/>
      <c r="R262" s="130"/>
      <c r="V262" s="97"/>
      <c r="W262" s="97"/>
      <c r="X262" s="121"/>
      <c r="Y262" s="121"/>
      <c r="Z262" s="42"/>
      <c r="AA262" s="42"/>
      <c r="AB262" s="22"/>
      <c r="AC262" s="22"/>
    </row>
    <row r="263" spans="2:29" x14ac:dyDescent="0.3">
      <c r="B263" s="26" t="s">
        <v>477</v>
      </c>
      <c r="C263" s="56" t="s">
        <v>577</v>
      </c>
      <c r="D263" s="22">
        <v>264</v>
      </c>
      <c r="E263" s="21" t="s">
        <v>444</v>
      </c>
      <c r="F263" s="22"/>
      <c r="G263" s="22" t="s">
        <v>1007</v>
      </c>
      <c r="H263" s="22"/>
      <c r="I263" s="3">
        <v>38670</v>
      </c>
      <c r="J263" s="3"/>
      <c r="K263" s="44" t="str">
        <f t="shared" ca="1" si="16"/>
        <v>19год 11мес 6ден</v>
      </c>
      <c r="L263" s="3">
        <v>44279</v>
      </c>
      <c r="M263" s="44" t="str">
        <f t="shared" ca="1" si="17"/>
        <v>Поминат рок</v>
      </c>
      <c r="N263" s="44" t="str">
        <f t="shared" ca="1" si="18"/>
        <v>U-21</v>
      </c>
      <c r="O263" s="44" t="e">
        <f t="shared" si="19"/>
        <v>#NUM!</v>
      </c>
      <c r="P263" s="22"/>
      <c r="Q263" s="22"/>
      <c r="R263" s="130"/>
      <c r="V263" s="97"/>
      <c r="W263" s="97"/>
      <c r="X263" s="121"/>
      <c r="Y263" s="121"/>
      <c r="Z263" s="42"/>
      <c r="AA263" s="42"/>
      <c r="AB263" s="22"/>
      <c r="AC263" s="22"/>
    </row>
    <row r="264" spans="2:29" x14ac:dyDescent="0.3">
      <c r="B264" s="26" t="s">
        <v>477</v>
      </c>
      <c r="C264" s="56" t="s">
        <v>577</v>
      </c>
      <c r="D264" s="22">
        <v>265</v>
      </c>
      <c r="E264" s="21" t="s">
        <v>445</v>
      </c>
      <c r="F264" s="22"/>
      <c r="G264" s="22"/>
      <c r="H264" s="22"/>
      <c r="I264" s="3">
        <v>39011</v>
      </c>
      <c r="J264" s="3"/>
      <c r="K264" s="44" t="str">
        <f t="shared" ca="1" si="16"/>
        <v>18год 11мес 29ден</v>
      </c>
      <c r="L264" s="22"/>
      <c r="M264" s="44" t="str">
        <f t="shared" ca="1" si="17"/>
        <v>Нема преглед</v>
      </c>
      <c r="N264" s="44" t="str">
        <f t="shared" ca="1" si="18"/>
        <v>U-21</v>
      </c>
      <c r="O264" s="44" t="e">
        <f t="shared" si="19"/>
        <v>#NUM!</v>
      </c>
      <c r="P264" s="22"/>
      <c r="Q264" s="22"/>
      <c r="R264" s="130"/>
      <c r="V264" s="97"/>
      <c r="W264" s="97"/>
      <c r="X264" s="121"/>
      <c r="Y264" s="121"/>
      <c r="Z264" s="42"/>
      <c r="AA264" s="42"/>
      <c r="AB264" s="22"/>
      <c r="AC264" s="22"/>
    </row>
    <row r="265" spans="2:29" x14ac:dyDescent="0.3">
      <c r="B265" s="26" t="s">
        <v>477</v>
      </c>
      <c r="C265" s="56" t="s">
        <v>577</v>
      </c>
      <c r="D265" s="22">
        <v>266</v>
      </c>
      <c r="E265" s="21"/>
      <c r="F265" s="22"/>
      <c r="G265" s="22" t="s">
        <v>1008</v>
      </c>
      <c r="H265" s="22"/>
      <c r="I265" s="3">
        <v>24730</v>
      </c>
      <c r="J265" s="3"/>
      <c r="K265" s="44" t="str">
        <f t="shared" ca="1" si="16"/>
        <v>58год 1мес 5ден</v>
      </c>
      <c r="L265" s="3">
        <v>44075</v>
      </c>
      <c r="M265" s="44" t="str">
        <f t="shared" ca="1" si="17"/>
        <v>Поминат рок</v>
      </c>
      <c r="N265" s="44" t="str">
        <f t="shared" ca="1" si="18"/>
        <v>SEN</v>
      </c>
      <c r="O265" s="44" t="e">
        <f t="shared" si="19"/>
        <v>#NUM!</v>
      </c>
      <c r="P265" s="22"/>
      <c r="Q265" s="22"/>
      <c r="R265" s="130"/>
      <c r="V265" s="97"/>
      <c r="W265" s="97"/>
      <c r="X265" s="121"/>
      <c r="Y265" s="121"/>
      <c r="Z265" s="42"/>
      <c r="AA265" s="42"/>
      <c r="AB265" s="22"/>
      <c r="AC265" s="22"/>
    </row>
    <row r="266" spans="2:29" x14ac:dyDescent="0.3">
      <c r="B266" s="26" t="s">
        <v>477</v>
      </c>
      <c r="C266" s="56"/>
      <c r="D266" s="22">
        <v>267</v>
      </c>
      <c r="E266" s="30" t="s">
        <v>447</v>
      </c>
      <c r="F266" s="22"/>
      <c r="G266" s="22"/>
      <c r="H266" s="22"/>
      <c r="I266" s="3">
        <v>33801</v>
      </c>
      <c r="J266" s="3"/>
      <c r="K266" s="44" t="str">
        <f t="shared" ca="1" si="16"/>
        <v>33год 3мес 4ден</v>
      </c>
      <c r="L266" s="3">
        <v>43742</v>
      </c>
      <c r="M266" s="44" t="str">
        <f t="shared" ca="1" si="17"/>
        <v>Поминат рок</v>
      </c>
      <c r="N266" s="44" t="str">
        <f t="shared" ca="1" si="18"/>
        <v>SEN</v>
      </c>
      <c r="O266" s="44" t="e">
        <f t="shared" si="19"/>
        <v>#NUM!</v>
      </c>
      <c r="P266" s="22"/>
      <c r="Q266" s="22"/>
      <c r="R266" s="130"/>
      <c r="V266" s="97"/>
      <c r="W266" s="97"/>
      <c r="X266" s="121"/>
      <c r="Y266" s="121"/>
      <c r="Z266" s="42"/>
      <c r="AA266" s="42"/>
      <c r="AB266" s="22"/>
      <c r="AC266" s="22"/>
    </row>
    <row r="267" spans="2:29" x14ac:dyDescent="0.3">
      <c r="B267" s="26" t="s">
        <v>477</v>
      </c>
      <c r="C267" s="56" t="s">
        <v>577</v>
      </c>
      <c r="D267" s="22">
        <v>268</v>
      </c>
      <c r="E267" s="30" t="s">
        <v>449</v>
      </c>
      <c r="F267" s="22"/>
      <c r="G267" s="34" t="s">
        <v>1009</v>
      </c>
      <c r="H267" s="61" t="s">
        <v>130</v>
      </c>
      <c r="I267" s="3">
        <v>37895</v>
      </c>
      <c r="J267" s="3"/>
      <c r="K267" s="44" t="str">
        <f t="shared" ca="1" si="16"/>
        <v>22год 0мес 19ден</v>
      </c>
      <c r="L267" s="3">
        <v>44075</v>
      </c>
      <c r="M267" s="44" t="str">
        <f t="shared" ca="1" si="17"/>
        <v>Поминат рок</v>
      </c>
      <c r="N267" s="44" t="str">
        <f t="shared" ca="1" si="18"/>
        <v>SEN</v>
      </c>
      <c r="O267" s="44" t="e">
        <f t="shared" si="19"/>
        <v>#NUM!</v>
      </c>
      <c r="P267" s="22"/>
      <c r="Q267" s="22"/>
      <c r="R267" s="130"/>
      <c r="V267" s="97"/>
      <c r="W267" s="97"/>
      <c r="X267" s="121"/>
      <c r="Y267" s="121"/>
      <c r="Z267" s="42"/>
      <c r="AA267" s="42"/>
      <c r="AB267" s="22"/>
      <c r="AC267" s="22"/>
    </row>
    <row r="268" spans="2:29" x14ac:dyDescent="0.3">
      <c r="B268" s="26" t="s">
        <v>477</v>
      </c>
      <c r="C268" s="56" t="s">
        <v>577</v>
      </c>
      <c r="D268" s="22">
        <v>269</v>
      </c>
      <c r="E268" s="30" t="s">
        <v>448</v>
      </c>
      <c r="F268" s="34"/>
      <c r="G268" s="22"/>
      <c r="H268" s="22"/>
      <c r="I268" s="3">
        <v>38823</v>
      </c>
      <c r="J268" s="3"/>
      <c r="K268" s="44" t="str">
        <f t="shared" ca="1" si="16"/>
        <v>19год 6мес 4ден</v>
      </c>
      <c r="L268" s="3">
        <v>44075</v>
      </c>
      <c r="M268" s="44" t="str">
        <f t="shared" ca="1" si="17"/>
        <v>Поминат рок</v>
      </c>
      <c r="N268" s="44" t="str">
        <f t="shared" ca="1" si="18"/>
        <v>U-21</v>
      </c>
      <c r="O268" s="44" t="e">
        <f t="shared" si="19"/>
        <v>#NUM!</v>
      </c>
      <c r="P268" s="22"/>
      <c r="Q268" s="22"/>
      <c r="R268" s="130"/>
      <c r="V268" s="97"/>
      <c r="W268" s="97"/>
      <c r="X268" s="121"/>
      <c r="Y268" s="121"/>
      <c r="Z268" s="42"/>
      <c r="AA268" s="42"/>
      <c r="AB268" s="22"/>
      <c r="AC268" s="22"/>
    </row>
    <row r="269" spans="2:29" x14ac:dyDescent="0.3">
      <c r="B269" s="26" t="s">
        <v>477</v>
      </c>
      <c r="C269" s="56" t="s">
        <v>577</v>
      </c>
      <c r="D269" s="22">
        <v>270</v>
      </c>
      <c r="E269" s="30" t="s">
        <v>450</v>
      </c>
      <c r="F269" s="22"/>
      <c r="G269" s="34" t="s">
        <v>1010</v>
      </c>
      <c r="H269" s="22"/>
      <c r="I269" s="3">
        <v>32878</v>
      </c>
      <c r="J269" s="3"/>
      <c r="K269" s="44" t="str">
        <f t="shared" ca="1" si="16"/>
        <v>35год 9мес 15ден</v>
      </c>
      <c r="L269" s="3">
        <v>44253</v>
      </c>
      <c r="M269" s="44" t="str">
        <f t="shared" ca="1" si="17"/>
        <v>Поминат рок</v>
      </c>
      <c r="N269" s="44" t="str">
        <f t="shared" ca="1" si="18"/>
        <v>SEN</v>
      </c>
      <c r="O269" s="44" t="e">
        <f t="shared" si="19"/>
        <v>#NUM!</v>
      </c>
      <c r="P269" s="22"/>
      <c r="Q269" s="22"/>
      <c r="R269" s="130"/>
      <c r="V269" s="97"/>
      <c r="W269" s="97"/>
      <c r="X269" s="121"/>
      <c r="Y269" s="121"/>
      <c r="Z269" s="42"/>
      <c r="AA269" s="42"/>
      <c r="AB269" s="22"/>
      <c r="AC269" s="22"/>
    </row>
    <row r="270" spans="2:29" x14ac:dyDescent="0.3">
      <c r="B270" s="26" t="s">
        <v>477</v>
      </c>
      <c r="C270" s="56"/>
      <c r="D270" s="22">
        <v>271</v>
      </c>
      <c r="E270" s="30" t="s">
        <v>451</v>
      </c>
      <c r="F270" s="34"/>
      <c r="G270" s="22"/>
      <c r="H270" s="22"/>
      <c r="I270" s="3">
        <v>34057</v>
      </c>
      <c r="J270" s="3"/>
      <c r="K270" s="44" t="str">
        <f t="shared" ca="1" si="16"/>
        <v>32год 6мес 21ден</v>
      </c>
      <c r="L270" s="22"/>
      <c r="M270" s="44" t="str">
        <f t="shared" ca="1" si="17"/>
        <v>Нема преглед</v>
      </c>
      <c r="N270" s="44" t="str">
        <f t="shared" ca="1" si="18"/>
        <v>SEN</v>
      </c>
      <c r="O270" s="44" t="e">
        <f t="shared" si="19"/>
        <v>#NUM!</v>
      </c>
      <c r="P270" s="22"/>
      <c r="Q270" s="22"/>
      <c r="R270" s="130"/>
      <c r="V270" s="97"/>
      <c r="W270" s="97"/>
      <c r="X270" s="121"/>
      <c r="Y270" s="121"/>
      <c r="Z270" s="42"/>
      <c r="AA270" s="42"/>
      <c r="AB270" s="22"/>
      <c r="AC270" s="22"/>
    </row>
    <row r="271" spans="2:29" x14ac:dyDescent="0.3">
      <c r="B271" s="26" t="s">
        <v>477</v>
      </c>
      <c r="C271" s="56" t="s">
        <v>577</v>
      </c>
      <c r="D271" s="22">
        <v>272</v>
      </c>
      <c r="E271" s="30" t="s">
        <v>452</v>
      </c>
      <c r="F271" s="22"/>
      <c r="G271" s="34"/>
      <c r="H271" s="22"/>
      <c r="I271" s="3">
        <v>36486</v>
      </c>
      <c r="J271" s="3"/>
      <c r="K271" s="44" t="str">
        <f t="shared" ca="1" si="16"/>
        <v>25год 10мес 28ден</v>
      </c>
      <c r="L271" s="3">
        <v>44120</v>
      </c>
      <c r="M271" s="44" t="str">
        <f t="shared" ca="1" si="17"/>
        <v>Поминат рок</v>
      </c>
      <c r="N271" s="44" t="str">
        <f t="shared" ca="1" si="18"/>
        <v>SEN</v>
      </c>
      <c r="O271" s="44" t="e">
        <f t="shared" si="19"/>
        <v>#NUM!</v>
      </c>
      <c r="P271" s="22"/>
      <c r="Q271" s="22"/>
      <c r="R271" s="130"/>
      <c r="V271" s="97"/>
      <c r="W271" s="97"/>
      <c r="X271" s="121"/>
      <c r="Y271" s="121"/>
      <c r="Z271" s="42"/>
      <c r="AA271" s="42"/>
      <c r="AB271" s="22"/>
      <c r="AC271" s="22"/>
    </row>
    <row r="272" spans="2:29" ht="15" thickBot="1" x14ac:dyDescent="0.35">
      <c r="B272" s="36" t="s">
        <v>478</v>
      </c>
      <c r="C272" s="91"/>
      <c r="D272" s="22">
        <v>273</v>
      </c>
      <c r="E272" s="30" t="s">
        <v>453</v>
      </c>
      <c r="F272" s="34"/>
      <c r="G272" s="22"/>
      <c r="H272" s="10"/>
      <c r="I272" s="11">
        <v>36156</v>
      </c>
      <c r="J272" s="11"/>
      <c r="K272" s="47" t="str">
        <f t="shared" ca="1" si="16"/>
        <v>26год 9мес 23ден</v>
      </c>
      <c r="L272" s="10"/>
      <c r="M272" s="47" t="str">
        <f t="shared" ca="1" si="17"/>
        <v>Нема преглед</v>
      </c>
      <c r="N272" s="47" t="str">
        <f t="shared" ca="1" si="18"/>
        <v>SEN</v>
      </c>
      <c r="O272" s="47" t="e">
        <f t="shared" si="19"/>
        <v>#NUM!</v>
      </c>
      <c r="P272" s="10"/>
      <c r="Q272" s="10"/>
      <c r="R272" s="142"/>
      <c r="V272" s="97"/>
      <c r="W272" s="97"/>
      <c r="X272" s="121"/>
      <c r="Y272" s="121"/>
      <c r="Z272" s="42"/>
      <c r="AA272" s="42"/>
      <c r="AB272" s="22"/>
      <c r="AC272" s="22"/>
    </row>
    <row r="273" spans="2:29" x14ac:dyDescent="0.3">
      <c r="B273" s="25" t="s">
        <v>477</v>
      </c>
      <c r="C273" s="89" t="s">
        <v>577</v>
      </c>
      <c r="D273" s="22">
        <v>274</v>
      </c>
      <c r="E273" s="30" t="s">
        <v>454</v>
      </c>
      <c r="F273" s="22"/>
      <c r="G273" s="34" t="s">
        <v>1011</v>
      </c>
      <c r="H273" s="4"/>
      <c r="I273" s="9">
        <v>39062</v>
      </c>
      <c r="J273" s="9"/>
      <c r="K273" s="43" t="str">
        <f t="shared" ca="1" si="16"/>
        <v>18год 10мес 9ден</v>
      </c>
      <c r="L273" s="4"/>
      <c r="M273" s="43" t="str">
        <f t="shared" ca="1" si="17"/>
        <v>Нема преглед</v>
      </c>
      <c r="N273" s="43" t="str">
        <f t="shared" ca="1" si="18"/>
        <v>U-21</v>
      </c>
      <c r="O273" s="43" t="e">
        <f t="shared" si="19"/>
        <v>#NUM!</v>
      </c>
      <c r="P273" s="4"/>
      <c r="Q273" s="4"/>
      <c r="R273" s="140"/>
      <c r="V273" s="97"/>
      <c r="W273" s="97"/>
      <c r="X273" s="121"/>
      <c r="Y273" s="121"/>
      <c r="Z273" s="42"/>
      <c r="AA273" s="42"/>
      <c r="AB273" s="22"/>
      <c r="AC273" s="22"/>
    </row>
    <row r="274" spans="2:29" x14ac:dyDescent="0.3">
      <c r="B274" s="26" t="s">
        <v>477</v>
      </c>
      <c r="C274" s="56" t="s">
        <v>577</v>
      </c>
      <c r="D274" s="22">
        <v>275</v>
      </c>
      <c r="E274" s="30" t="s">
        <v>429</v>
      </c>
      <c r="F274" s="22"/>
      <c r="G274" s="22"/>
      <c r="H274" s="22"/>
      <c r="I274" s="3">
        <v>34304</v>
      </c>
      <c r="J274" s="3"/>
      <c r="K274" s="44" t="str">
        <f t="shared" ca="1" si="16"/>
        <v>31год 10мес 19ден</v>
      </c>
      <c r="L274" s="3">
        <v>44124</v>
      </c>
      <c r="M274" s="44" t="str">
        <f t="shared" ca="1" si="17"/>
        <v>Поминат рок</v>
      </c>
      <c r="N274" s="44" t="str">
        <f t="shared" ca="1" si="18"/>
        <v>SEN</v>
      </c>
      <c r="O274" s="44" t="e">
        <f t="shared" si="19"/>
        <v>#NUM!</v>
      </c>
      <c r="P274" s="22"/>
      <c r="Q274" s="22"/>
      <c r="R274" s="130"/>
      <c r="V274" s="97"/>
      <c r="W274" s="97"/>
      <c r="X274" s="121"/>
      <c r="Y274" s="121"/>
      <c r="Z274" s="42"/>
      <c r="AA274" s="42"/>
      <c r="AB274" s="22"/>
      <c r="AC274" s="22"/>
    </row>
    <row r="275" spans="2:29" x14ac:dyDescent="0.3">
      <c r="B275" s="26" t="s">
        <v>477</v>
      </c>
      <c r="C275" s="56" t="s">
        <v>577</v>
      </c>
      <c r="D275" s="22">
        <v>276</v>
      </c>
      <c r="E275" s="30" t="s">
        <v>430</v>
      </c>
      <c r="F275" s="34"/>
      <c r="G275" s="22"/>
      <c r="H275" s="22"/>
      <c r="I275" s="3">
        <v>33827</v>
      </c>
      <c r="J275" s="3"/>
      <c r="K275" s="44" t="str">
        <f t="shared" ca="1" si="16"/>
        <v>33год 2мес 9ден</v>
      </c>
      <c r="L275" s="22"/>
      <c r="M275" s="44" t="str">
        <f t="shared" ca="1" si="17"/>
        <v>Нема преглед</v>
      </c>
      <c r="N275" s="44" t="str">
        <f t="shared" ca="1" si="18"/>
        <v>SEN</v>
      </c>
      <c r="O275" s="44" t="e">
        <f t="shared" si="19"/>
        <v>#NUM!</v>
      </c>
      <c r="P275" s="22"/>
      <c r="Q275" s="22"/>
      <c r="R275" s="130"/>
      <c r="V275" s="97"/>
      <c r="W275" s="97"/>
      <c r="X275" s="121"/>
      <c r="Y275" s="121"/>
      <c r="Z275" s="42"/>
      <c r="AA275" s="42"/>
      <c r="AB275" s="22"/>
      <c r="AC275" s="22"/>
    </row>
    <row r="276" spans="2:29" x14ac:dyDescent="0.3">
      <c r="B276" s="26" t="s">
        <v>477</v>
      </c>
      <c r="C276" s="56" t="s">
        <v>577</v>
      </c>
      <c r="D276" s="22">
        <v>277</v>
      </c>
      <c r="E276" s="30" t="s">
        <v>455</v>
      </c>
      <c r="F276" s="22" t="s">
        <v>404</v>
      </c>
      <c r="G276" s="34" t="s">
        <v>1012</v>
      </c>
      <c r="H276" s="22"/>
      <c r="I276" s="3">
        <v>38695</v>
      </c>
      <c r="J276" s="3"/>
      <c r="K276" s="44" t="str">
        <f t="shared" ca="1" si="16"/>
        <v>19год 10мес 11ден</v>
      </c>
      <c r="L276" s="22"/>
      <c r="M276" s="44" t="str">
        <f t="shared" ca="1" si="17"/>
        <v>Нема преглед</v>
      </c>
      <c r="N276" s="44" t="str">
        <f t="shared" ca="1" si="18"/>
        <v>U-21</v>
      </c>
      <c r="O276" s="44" t="e">
        <f t="shared" si="19"/>
        <v>#NUM!</v>
      </c>
      <c r="P276" s="22"/>
      <c r="Q276" s="22"/>
      <c r="R276" s="130"/>
      <c r="V276" s="97"/>
      <c r="W276" s="97"/>
      <c r="X276" s="121"/>
      <c r="Y276" s="121"/>
      <c r="Z276" s="42"/>
      <c r="AA276" s="42"/>
      <c r="AB276" s="22"/>
      <c r="AC276" s="22"/>
    </row>
    <row r="277" spans="2:29" x14ac:dyDescent="0.3">
      <c r="B277" s="26" t="s">
        <v>477</v>
      </c>
      <c r="C277" s="56"/>
      <c r="D277" s="22">
        <v>278</v>
      </c>
      <c r="E277" s="30" t="s">
        <v>456</v>
      </c>
      <c r="F277" s="22" t="s">
        <v>404</v>
      </c>
      <c r="G277" s="22" t="s">
        <v>1013</v>
      </c>
      <c r="H277" s="22"/>
      <c r="I277" s="3">
        <v>36338</v>
      </c>
      <c r="J277" s="3"/>
      <c r="K277" s="44" t="str">
        <f t="shared" ca="1" si="16"/>
        <v>26год 3мес 23ден</v>
      </c>
      <c r="L277" s="22"/>
      <c r="M277" s="44" t="str">
        <f t="shared" ca="1" si="17"/>
        <v>Нема преглед</v>
      </c>
      <c r="N277" s="44" t="str">
        <f t="shared" ca="1" si="18"/>
        <v>SEN</v>
      </c>
      <c r="O277" s="44" t="e">
        <f t="shared" si="19"/>
        <v>#NUM!</v>
      </c>
      <c r="P277" s="22"/>
      <c r="Q277" s="22"/>
      <c r="R277" s="130"/>
      <c r="V277" s="97"/>
      <c r="W277" s="97"/>
      <c r="X277" s="121"/>
      <c r="Y277" s="121"/>
      <c r="Z277" s="42"/>
      <c r="AA277" s="42"/>
      <c r="AB277" s="22"/>
      <c r="AC277" s="22"/>
    </row>
    <row r="278" spans="2:29" x14ac:dyDescent="0.3">
      <c r="B278" s="26" t="s">
        <v>477</v>
      </c>
      <c r="C278" s="56" t="s">
        <v>577</v>
      </c>
      <c r="D278" s="22">
        <v>279</v>
      </c>
      <c r="E278" s="30" t="s">
        <v>464</v>
      </c>
      <c r="F278" s="22" t="s">
        <v>404</v>
      </c>
      <c r="G278" s="22" t="s">
        <v>1014</v>
      </c>
      <c r="H278" s="22"/>
      <c r="I278" s="3">
        <v>29383</v>
      </c>
      <c r="J278" s="3"/>
      <c r="K278" s="44" t="str">
        <f t="shared" ca="1" si="16"/>
        <v>45год 4мес 9ден</v>
      </c>
      <c r="L278" s="3">
        <v>44179</v>
      </c>
      <c r="M278" s="44" t="str">
        <f t="shared" ca="1" si="17"/>
        <v>Поминат рок</v>
      </c>
      <c r="N278" s="44" t="str">
        <f t="shared" ca="1" si="18"/>
        <v>SEN</v>
      </c>
      <c r="O278" s="44" t="e">
        <f t="shared" si="19"/>
        <v>#NUM!</v>
      </c>
      <c r="P278" s="22"/>
      <c r="Q278" s="22"/>
      <c r="R278" s="130"/>
      <c r="V278" s="97"/>
      <c r="W278" s="97"/>
      <c r="X278" s="121"/>
      <c r="Y278" s="121"/>
      <c r="Z278" s="42"/>
      <c r="AA278" s="42"/>
      <c r="AB278" s="22"/>
      <c r="AC278" s="22"/>
    </row>
    <row r="279" spans="2:29" x14ac:dyDescent="0.3">
      <c r="B279" s="26" t="s">
        <v>477</v>
      </c>
      <c r="C279" s="60" t="s">
        <v>577</v>
      </c>
      <c r="D279" s="22">
        <v>280</v>
      </c>
      <c r="E279" s="21" t="s">
        <v>466</v>
      </c>
      <c r="F279" s="22"/>
      <c r="G279" s="22" t="s">
        <v>1015</v>
      </c>
      <c r="H279" s="61" t="s">
        <v>620</v>
      </c>
      <c r="I279" s="3">
        <v>37372</v>
      </c>
      <c r="J279" s="3"/>
      <c r="K279" s="44" t="str">
        <f t="shared" ca="1" si="16"/>
        <v>23год 5мес 24ден</v>
      </c>
      <c r="L279" s="52">
        <v>43881</v>
      </c>
      <c r="M279" s="44" t="str">
        <f t="shared" ca="1" si="17"/>
        <v>Поминат рок</v>
      </c>
      <c r="N279" s="44" t="str">
        <f t="shared" ca="1" si="18"/>
        <v>SEN</v>
      </c>
      <c r="O279" s="44" t="e">
        <f t="shared" si="19"/>
        <v>#NUM!</v>
      </c>
      <c r="P279" s="22"/>
      <c r="Q279" s="22"/>
      <c r="R279" s="130"/>
      <c r="V279" s="97"/>
      <c r="W279" s="97"/>
      <c r="X279" s="121"/>
      <c r="Y279" s="121"/>
      <c r="Z279" s="42"/>
      <c r="AA279" s="42"/>
      <c r="AB279" s="22"/>
      <c r="AC279" s="22"/>
    </row>
    <row r="280" spans="2:29" x14ac:dyDescent="0.3">
      <c r="B280" s="26" t="s">
        <v>477</v>
      </c>
      <c r="C280" s="56" t="s">
        <v>577</v>
      </c>
      <c r="D280" s="22">
        <v>281</v>
      </c>
      <c r="E280" s="21" t="s">
        <v>467</v>
      </c>
      <c r="F280" s="22"/>
      <c r="G280" s="22"/>
      <c r="H280" s="22"/>
      <c r="I280" s="3">
        <v>34130</v>
      </c>
      <c r="J280" s="3"/>
      <c r="K280" s="44" t="str">
        <f t="shared" ca="1" si="16"/>
        <v>32год 4мес 10ден</v>
      </c>
      <c r="L280" s="3">
        <v>43769</v>
      </c>
      <c r="M280" s="44" t="str">
        <f t="shared" ca="1" si="17"/>
        <v>Поминат рок</v>
      </c>
      <c r="N280" s="44" t="str">
        <f t="shared" ca="1" si="18"/>
        <v>SEN</v>
      </c>
      <c r="O280" s="44" t="e">
        <f t="shared" si="19"/>
        <v>#NUM!</v>
      </c>
      <c r="P280" s="22"/>
      <c r="Q280" s="22"/>
      <c r="R280" s="130"/>
      <c r="V280" s="97"/>
      <c r="W280" s="97"/>
      <c r="X280" s="121"/>
      <c r="Y280" s="121"/>
      <c r="Z280" s="42"/>
      <c r="AA280" s="42"/>
      <c r="AB280" s="22"/>
      <c r="AC280" s="22"/>
    </row>
    <row r="281" spans="2:29" x14ac:dyDescent="0.3">
      <c r="B281" s="26" t="s">
        <v>477</v>
      </c>
      <c r="C281" s="56" t="s">
        <v>577</v>
      </c>
      <c r="D281" s="22">
        <v>282</v>
      </c>
      <c r="E281" s="21" t="s">
        <v>472</v>
      </c>
      <c r="F281" s="22"/>
      <c r="G281" s="22"/>
      <c r="H281" s="22"/>
      <c r="I281" s="3">
        <v>29083</v>
      </c>
      <c r="J281" s="3"/>
      <c r="K281" s="44" t="str">
        <f t="shared" ca="1" si="16"/>
        <v>46год 2мес 4ден</v>
      </c>
      <c r="L281" s="22"/>
      <c r="M281" s="44" t="str">
        <f t="shared" ca="1" si="17"/>
        <v>Нема преглед</v>
      </c>
      <c r="N281" s="44" t="str">
        <f t="shared" ca="1" si="18"/>
        <v>SEN</v>
      </c>
      <c r="O281" s="44" t="e">
        <f t="shared" si="19"/>
        <v>#NUM!</v>
      </c>
      <c r="P281" s="22"/>
      <c r="Q281" s="22"/>
      <c r="R281" s="130"/>
      <c r="V281" s="97"/>
      <c r="W281" s="97"/>
      <c r="X281" s="121"/>
      <c r="Y281" s="121"/>
      <c r="Z281" s="42"/>
      <c r="AA281" s="42"/>
      <c r="AB281" s="22"/>
      <c r="AC281" s="22"/>
    </row>
    <row r="282" spans="2:29" ht="15" thickBot="1" x14ac:dyDescent="0.35">
      <c r="B282" s="27" t="s">
        <v>477</v>
      </c>
      <c r="C282" s="90"/>
      <c r="D282" s="22">
        <v>283</v>
      </c>
      <c r="E282" s="21" t="s">
        <v>473</v>
      </c>
      <c r="F282" s="22"/>
      <c r="G282" s="22"/>
      <c r="H282" s="5"/>
      <c r="I282" s="6">
        <v>41412</v>
      </c>
      <c r="J282" s="6"/>
      <c r="K282" s="45" t="str">
        <f t="shared" ca="1" si="16"/>
        <v>12год 5мес 2ден</v>
      </c>
      <c r="L282" s="5"/>
      <c r="M282" s="45" t="str">
        <f t="shared" ca="1" si="17"/>
        <v>Нема преглед</v>
      </c>
      <c r="N282" s="45" t="str">
        <f t="shared" ca="1" si="18"/>
        <v>U-15</v>
      </c>
      <c r="O282" s="45" t="e">
        <f t="shared" si="19"/>
        <v>#NUM!</v>
      </c>
      <c r="P282" s="5"/>
      <c r="Q282" s="5"/>
      <c r="R282" s="146"/>
      <c r="V282" s="97"/>
      <c r="W282" s="97"/>
      <c r="X282" s="121"/>
      <c r="Y282" s="121"/>
      <c r="Z282" s="42"/>
      <c r="AA282" s="42"/>
      <c r="AB282" s="22"/>
      <c r="AC282" s="22"/>
    </row>
    <row r="283" spans="2:29" x14ac:dyDescent="0.3">
      <c r="B283" s="25" t="s">
        <v>477</v>
      </c>
      <c r="C283" s="89"/>
      <c r="D283" s="22">
        <v>284</v>
      </c>
      <c r="E283" s="21" t="s">
        <v>474</v>
      </c>
      <c r="F283" s="22" t="s">
        <v>404</v>
      </c>
      <c r="G283" s="22"/>
      <c r="H283" s="4"/>
      <c r="I283" s="9">
        <v>41412</v>
      </c>
      <c r="J283" s="9"/>
      <c r="K283" s="43" t="str">
        <f t="shared" ca="1" si="16"/>
        <v>12год 5мес 2ден</v>
      </c>
      <c r="L283" s="4"/>
      <c r="M283" s="43" t="str">
        <f t="shared" ca="1" si="17"/>
        <v>Нема преглед</v>
      </c>
      <c r="N283" s="43" t="str">
        <f t="shared" ca="1" si="18"/>
        <v>U-15</v>
      </c>
      <c r="O283" s="43" t="e">
        <f t="shared" si="19"/>
        <v>#NUM!</v>
      </c>
      <c r="P283" s="4"/>
      <c r="Q283" s="4"/>
      <c r="R283" s="140"/>
      <c r="V283" s="97"/>
      <c r="W283" s="97"/>
      <c r="X283" s="121"/>
      <c r="Y283" s="121"/>
      <c r="Z283" s="42"/>
      <c r="AA283" s="42"/>
      <c r="AB283" s="22"/>
      <c r="AC283" s="22"/>
    </row>
    <row r="284" spans="2:29" x14ac:dyDescent="0.3">
      <c r="B284" s="26" t="s">
        <v>477</v>
      </c>
      <c r="C284" s="56"/>
      <c r="D284" s="22">
        <v>285</v>
      </c>
      <c r="E284" s="21" t="s">
        <v>475</v>
      </c>
      <c r="F284" s="22"/>
      <c r="G284" s="22" t="s">
        <v>1016</v>
      </c>
      <c r="H284" s="22"/>
      <c r="I284" s="3">
        <v>36302</v>
      </c>
      <c r="J284" s="3"/>
      <c r="K284" s="44" t="str">
        <f t="shared" ca="1" si="16"/>
        <v>26год 4мес 28ден</v>
      </c>
      <c r="L284" s="3">
        <v>43742</v>
      </c>
      <c r="M284" s="44" t="str">
        <f t="shared" ca="1" si="17"/>
        <v>Поминат рок</v>
      </c>
      <c r="N284" s="44" t="str">
        <f t="shared" ca="1" si="18"/>
        <v>SEN</v>
      </c>
      <c r="O284" s="44" t="e">
        <f t="shared" si="19"/>
        <v>#NUM!</v>
      </c>
      <c r="P284" s="22"/>
      <c r="Q284" s="22"/>
      <c r="R284" s="125">
        <v>2205990480018</v>
      </c>
      <c r="V284" s="97"/>
      <c r="W284" s="97"/>
      <c r="X284" s="121"/>
      <c r="Y284" s="121"/>
      <c r="Z284" s="42"/>
      <c r="AA284" s="42"/>
      <c r="AB284" s="22"/>
      <c r="AC284" s="22"/>
    </row>
    <row r="285" spans="2:29" x14ac:dyDescent="0.3">
      <c r="B285" s="26" t="s">
        <v>477</v>
      </c>
      <c r="C285" s="56"/>
      <c r="D285" s="22">
        <v>286</v>
      </c>
      <c r="E285" s="21" t="s">
        <v>476</v>
      </c>
      <c r="F285" s="22"/>
      <c r="G285" s="22"/>
      <c r="H285" s="22"/>
      <c r="I285" s="3">
        <v>27698</v>
      </c>
      <c r="J285" s="3"/>
      <c r="K285" s="44" t="str">
        <f t="shared" ca="1" si="16"/>
        <v>49год 11мес 19ден</v>
      </c>
      <c r="L285" s="3">
        <v>44075</v>
      </c>
      <c r="M285" s="44" t="str">
        <f t="shared" ca="1" si="17"/>
        <v>Поминат рок</v>
      </c>
      <c r="N285" s="44" t="str">
        <f t="shared" ca="1" si="18"/>
        <v>SEN</v>
      </c>
      <c r="O285" s="44" t="e">
        <f t="shared" si="19"/>
        <v>#NUM!</v>
      </c>
      <c r="P285" s="22"/>
      <c r="Q285" s="22"/>
      <c r="R285" s="125">
        <v>3110975480004</v>
      </c>
      <c r="V285" s="97"/>
      <c r="W285" s="97"/>
      <c r="X285" s="121"/>
      <c r="Y285" s="121"/>
      <c r="Z285" s="42"/>
      <c r="AA285" s="42"/>
      <c r="AB285" s="22"/>
      <c r="AC285" s="22"/>
    </row>
    <row r="286" spans="2:29" ht="15" thickBot="1" x14ac:dyDescent="0.35">
      <c r="B286" s="36" t="s">
        <v>477</v>
      </c>
      <c r="C286" s="91" t="s">
        <v>577</v>
      </c>
      <c r="D286" s="34">
        <v>287</v>
      </c>
      <c r="E286" s="30" t="s">
        <v>479</v>
      </c>
      <c r="F286" s="22" t="s">
        <v>1387</v>
      </c>
      <c r="G286" s="22"/>
      <c r="H286" s="10"/>
      <c r="I286" s="11">
        <v>39394</v>
      </c>
      <c r="J286" s="11"/>
      <c r="K286" s="47" t="str">
        <f t="shared" ca="1" si="16"/>
        <v>17год 11мес 12ден</v>
      </c>
      <c r="L286" s="10"/>
      <c r="M286" s="47" t="str">
        <f t="shared" ca="1" si="17"/>
        <v>Нема преглед</v>
      </c>
      <c r="N286" s="47" t="str">
        <f t="shared" ca="1" si="18"/>
        <v>U-18</v>
      </c>
      <c r="O286" s="47" t="e">
        <f t="shared" si="19"/>
        <v>#NUM!</v>
      </c>
      <c r="P286" s="10"/>
      <c r="Q286" s="10"/>
      <c r="R286" s="128">
        <v>811007450085</v>
      </c>
      <c r="V286" s="97"/>
      <c r="W286" s="97"/>
      <c r="X286" s="121"/>
      <c r="Y286" s="121"/>
      <c r="Z286" s="42"/>
      <c r="AA286" s="42"/>
      <c r="AB286" s="22"/>
      <c r="AC286" s="22"/>
    </row>
    <row r="287" spans="2:29" x14ac:dyDescent="0.3">
      <c r="B287" s="25" t="s">
        <v>477</v>
      </c>
      <c r="C287" s="89"/>
      <c r="D287" s="34">
        <v>288</v>
      </c>
      <c r="E287" s="30" t="s">
        <v>480</v>
      </c>
      <c r="F287" s="34"/>
      <c r="G287" s="34" t="s">
        <v>1017</v>
      </c>
      <c r="H287" s="4"/>
      <c r="I287" s="9">
        <v>40537</v>
      </c>
      <c r="J287" s="9"/>
      <c r="K287" s="43" t="str">
        <f t="shared" ca="1" si="16"/>
        <v>14год 9мес 25ден</v>
      </c>
      <c r="L287" s="9">
        <v>43731</v>
      </c>
      <c r="M287" s="43" t="str">
        <f t="shared" ca="1" si="17"/>
        <v>Поминат рок</v>
      </c>
      <c r="N287" s="43" t="str">
        <f t="shared" ca="1" si="18"/>
        <v>U-15</v>
      </c>
      <c r="O287" s="43" t="e">
        <f t="shared" si="19"/>
        <v>#NUM!</v>
      </c>
      <c r="P287" s="4"/>
      <c r="Q287" s="4"/>
      <c r="R287" s="129">
        <v>2512010450029</v>
      </c>
      <c r="V287" s="97"/>
      <c r="W287" s="97"/>
      <c r="X287" s="121"/>
      <c r="Y287" s="121"/>
      <c r="Z287" s="42"/>
      <c r="AA287" s="42"/>
      <c r="AB287" s="22"/>
      <c r="AC287" s="22"/>
    </row>
    <row r="288" spans="2:29" x14ac:dyDescent="0.3">
      <c r="B288" s="26" t="s">
        <v>477</v>
      </c>
      <c r="C288" s="56" t="s">
        <v>577</v>
      </c>
      <c r="D288" s="22">
        <v>289</v>
      </c>
      <c r="E288" s="21" t="s">
        <v>481</v>
      </c>
      <c r="F288" s="22"/>
      <c r="G288" s="34"/>
      <c r="H288" s="22"/>
      <c r="I288" s="3">
        <v>38353</v>
      </c>
      <c r="J288" s="3"/>
      <c r="K288" s="44" t="str">
        <f t="shared" ca="1" si="16"/>
        <v>20год 9мес 19ден</v>
      </c>
      <c r="L288" s="3">
        <v>44089</v>
      </c>
      <c r="M288" s="44" t="str">
        <f t="shared" ca="1" si="17"/>
        <v>Поминат рок</v>
      </c>
      <c r="N288" s="44" t="str">
        <f t="shared" ca="1" si="18"/>
        <v>U-21</v>
      </c>
      <c r="O288" s="44" t="e">
        <f t="shared" si="19"/>
        <v>#NUM!</v>
      </c>
      <c r="P288" s="22"/>
      <c r="Q288" s="22"/>
      <c r="R288" s="124"/>
      <c r="V288" s="97"/>
      <c r="W288" s="97"/>
      <c r="X288" s="121"/>
      <c r="Y288" s="121"/>
      <c r="Z288" s="42"/>
      <c r="AA288" s="42"/>
      <c r="AB288" s="22"/>
      <c r="AC288" s="22"/>
    </row>
    <row r="289" spans="2:29" x14ac:dyDescent="0.3">
      <c r="B289" s="26" t="s">
        <v>477</v>
      </c>
      <c r="C289" s="60" t="s">
        <v>577</v>
      </c>
      <c r="D289" s="22">
        <v>290</v>
      </c>
      <c r="E289" s="21" t="s">
        <v>482</v>
      </c>
      <c r="F289" s="22"/>
      <c r="G289" s="22"/>
      <c r="H289" s="61" t="s">
        <v>620</v>
      </c>
      <c r="I289" s="3">
        <v>40189</v>
      </c>
      <c r="J289" s="3"/>
      <c r="K289" s="44" t="str">
        <f t="shared" ca="1" si="16"/>
        <v>15год 9мес 9ден</v>
      </c>
      <c r="L289" s="3">
        <v>44091</v>
      </c>
      <c r="M289" s="44" t="str">
        <f t="shared" ca="1" si="17"/>
        <v>Поминат рок</v>
      </c>
      <c r="N289" s="44" t="str">
        <f t="shared" ca="1" si="18"/>
        <v>U-18</v>
      </c>
      <c r="O289" s="44" t="e">
        <f t="shared" si="19"/>
        <v>#NUM!</v>
      </c>
      <c r="P289" s="22"/>
      <c r="Q289" s="22"/>
      <c r="R289" s="127">
        <v>110110440003</v>
      </c>
      <c r="V289" s="97"/>
      <c r="W289" s="97"/>
      <c r="X289" s="121"/>
      <c r="Y289" s="121"/>
      <c r="Z289" s="42"/>
      <c r="AA289" s="42"/>
      <c r="AB289" s="22"/>
      <c r="AC289" s="22"/>
    </row>
    <row r="290" spans="2:29" x14ac:dyDescent="0.3">
      <c r="B290" s="26" t="s">
        <v>477</v>
      </c>
      <c r="C290" s="56" t="s">
        <v>577</v>
      </c>
      <c r="D290" s="22">
        <v>291</v>
      </c>
      <c r="E290" s="21" t="s">
        <v>483</v>
      </c>
      <c r="F290" s="22"/>
      <c r="G290" s="22"/>
      <c r="H290" s="22"/>
      <c r="I290" s="3">
        <v>39543</v>
      </c>
      <c r="J290" s="3"/>
      <c r="K290" s="44" t="str">
        <f t="shared" ca="1" si="16"/>
        <v>17год 6мес 15ден</v>
      </c>
      <c r="L290" s="3">
        <v>43747</v>
      </c>
      <c r="M290" s="44" t="str">
        <f t="shared" ca="1" si="17"/>
        <v>Поминат рок</v>
      </c>
      <c r="N290" s="44" t="str">
        <f t="shared" ca="1" si="18"/>
        <v>U-18</v>
      </c>
      <c r="O290" s="44" t="e">
        <f t="shared" si="19"/>
        <v>#NUM!</v>
      </c>
      <c r="P290" s="22"/>
      <c r="Q290" s="22"/>
      <c r="R290" s="127">
        <v>504008410028</v>
      </c>
      <c r="V290" s="97"/>
      <c r="W290" s="97"/>
      <c r="X290" s="121"/>
      <c r="Y290" s="121"/>
      <c r="Z290" s="42"/>
      <c r="AA290" s="42"/>
      <c r="AB290" s="22"/>
      <c r="AC290" s="22"/>
    </row>
    <row r="291" spans="2:29" x14ac:dyDescent="0.3">
      <c r="B291" s="26" t="s">
        <v>477</v>
      </c>
      <c r="C291" s="56" t="s">
        <v>577</v>
      </c>
      <c r="D291" s="22">
        <v>292</v>
      </c>
      <c r="E291" s="21" t="s">
        <v>484</v>
      </c>
      <c r="F291" s="22"/>
      <c r="G291" s="22"/>
      <c r="H291" s="22"/>
      <c r="I291" s="3">
        <v>40295</v>
      </c>
      <c r="J291" s="3"/>
      <c r="K291" s="44" t="str">
        <f t="shared" ca="1" si="16"/>
        <v>15год 5мес 23ден</v>
      </c>
      <c r="L291" s="22"/>
      <c r="M291" s="44" t="str">
        <f t="shared" ca="1" si="17"/>
        <v>Нема преглед</v>
      </c>
      <c r="N291" s="44" t="str">
        <f t="shared" ca="1" si="18"/>
        <v>U-18</v>
      </c>
      <c r="O291" s="44" t="e">
        <f t="shared" si="19"/>
        <v>#NUM!</v>
      </c>
      <c r="P291" s="22"/>
      <c r="Q291" s="22"/>
      <c r="R291" s="127">
        <v>2704010410058</v>
      </c>
      <c r="V291" s="97"/>
      <c r="W291" s="97"/>
      <c r="X291" s="121"/>
      <c r="Y291" s="121"/>
      <c r="Z291" s="42"/>
      <c r="AA291" s="42"/>
      <c r="AB291" s="22"/>
      <c r="AC291" s="22"/>
    </row>
    <row r="292" spans="2:29" x14ac:dyDescent="0.3">
      <c r="B292" s="26" t="s">
        <v>478</v>
      </c>
      <c r="C292" s="56"/>
      <c r="D292" s="22">
        <v>293</v>
      </c>
      <c r="E292" s="21" t="s">
        <v>487</v>
      </c>
      <c r="F292" s="22"/>
      <c r="G292" s="22" t="s">
        <v>1018</v>
      </c>
      <c r="H292" s="22"/>
      <c r="I292" s="3">
        <v>39862</v>
      </c>
      <c r="J292" s="3"/>
      <c r="K292" s="44" t="str">
        <f t="shared" ca="1" si="16"/>
        <v>16год 8мес 2ден</v>
      </c>
      <c r="L292" s="22"/>
      <c r="M292" s="44" t="str">
        <f t="shared" ca="1" si="17"/>
        <v>Нема преглед</v>
      </c>
      <c r="N292" s="44" t="str">
        <f t="shared" ca="1" si="18"/>
        <v>U-18</v>
      </c>
      <c r="O292" s="44" t="e">
        <f t="shared" si="19"/>
        <v>#NUM!</v>
      </c>
      <c r="P292" s="22"/>
      <c r="Q292" s="22"/>
      <c r="R292" s="127"/>
      <c r="V292" s="97"/>
      <c r="W292" s="97"/>
      <c r="X292" s="121"/>
      <c r="Y292" s="121"/>
      <c r="Z292" s="42"/>
      <c r="AA292" s="42"/>
      <c r="AB292" s="22"/>
      <c r="AC292" s="22"/>
    </row>
    <row r="293" spans="2:29" x14ac:dyDescent="0.3">
      <c r="B293" s="26" t="s">
        <v>477</v>
      </c>
      <c r="C293" s="56" t="s">
        <v>577</v>
      </c>
      <c r="D293" s="22">
        <v>294</v>
      </c>
      <c r="E293" s="30" t="s">
        <v>581</v>
      </c>
      <c r="F293" s="22" t="s">
        <v>423</v>
      </c>
      <c r="G293" s="22"/>
      <c r="H293" s="22"/>
      <c r="I293" s="3">
        <v>39668</v>
      </c>
      <c r="J293" s="3"/>
      <c r="K293" s="44" t="str">
        <f t="shared" ca="1" si="16"/>
        <v>17год 2мес 12ден</v>
      </c>
      <c r="L293" s="51">
        <v>44288</v>
      </c>
      <c r="M293" s="44" t="str">
        <f t="shared" ca="1" si="17"/>
        <v>Поминат рок</v>
      </c>
      <c r="N293" s="44" t="str">
        <f t="shared" ca="1" si="18"/>
        <v>U-18</v>
      </c>
      <c r="O293" s="44" t="e">
        <f t="shared" si="19"/>
        <v>#NUM!</v>
      </c>
      <c r="P293" s="22"/>
      <c r="Q293" s="22"/>
      <c r="R293" s="130"/>
      <c r="V293" s="97"/>
      <c r="W293" s="97"/>
      <c r="X293" s="121"/>
      <c r="Y293" s="121"/>
      <c r="Z293" s="42"/>
      <c r="AA293" s="42"/>
      <c r="AB293" s="22"/>
      <c r="AC293" s="22"/>
    </row>
    <row r="294" spans="2:29" x14ac:dyDescent="0.3">
      <c r="B294" s="26" t="s">
        <v>477</v>
      </c>
      <c r="C294" s="56" t="s">
        <v>577</v>
      </c>
      <c r="D294" s="22">
        <v>295</v>
      </c>
      <c r="E294" s="21" t="s">
        <v>491</v>
      </c>
      <c r="F294" s="22"/>
      <c r="G294" s="34" t="s">
        <v>1019</v>
      </c>
      <c r="H294" s="22"/>
      <c r="I294" s="3">
        <v>39668</v>
      </c>
      <c r="J294" s="3"/>
      <c r="K294" s="44" t="str">
        <f t="shared" ca="1" si="16"/>
        <v>17год 2мес 12ден</v>
      </c>
      <c r="L294" s="51">
        <v>44287</v>
      </c>
      <c r="M294" s="44" t="str">
        <f t="shared" ca="1" si="17"/>
        <v>Поминат рок</v>
      </c>
      <c r="N294" s="44" t="str">
        <f t="shared" ca="1" si="18"/>
        <v>U-18</v>
      </c>
      <c r="O294" s="44" t="e">
        <f t="shared" si="19"/>
        <v>#NUM!</v>
      </c>
      <c r="P294" s="22"/>
      <c r="Q294" s="22"/>
      <c r="R294" s="130"/>
      <c r="V294" s="97"/>
      <c r="W294" s="97"/>
      <c r="X294" s="121"/>
      <c r="Y294" s="121"/>
      <c r="Z294" s="42"/>
      <c r="AA294" s="42"/>
      <c r="AB294" s="22"/>
      <c r="AC294" s="22"/>
    </row>
    <row r="295" spans="2:29" x14ac:dyDescent="0.3">
      <c r="B295" s="26" t="s">
        <v>477</v>
      </c>
      <c r="C295" s="56"/>
      <c r="D295" s="22">
        <v>296</v>
      </c>
      <c r="E295" s="21" t="s">
        <v>492</v>
      </c>
      <c r="F295" s="22"/>
      <c r="G295" s="22" t="s">
        <v>1020</v>
      </c>
      <c r="H295" s="22"/>
      <c r="I295" s="3">
        <v>38690</v>
      </c>
      <c r="J295" s="3"/>
      <c r="K295" s="44" t="str">
        <f t="shared" ca="1" si="16"/>
        <v>19год 10мес 16ден</v>
      </c>
      <c r="L295" s="3">
        <v>43727</v>
      </c>
      <c r="M295" s="44" t="str">
        <f t="shared" ca="1" si="17"/>
        <v>Поминат рок</v>
      </c>
      <c r="N295" s="44" t="str">
        <f t="shared" ca="1" si="18"/>
        <v>U-21</v>
      </c>
      <c r="O295" s="44" t="e">
        <f t="shared" si="19"/>
        <v>#NUM!</v>
      </c>
      <c r="P295" s="22"/>
      <c r="Q295" s="22"/>
      <c r="R295" s="130"/>
      <c r="V295" s="97"/>
      <c r="W295" s="97"/>
      <c r="X295" s="121"/>
      <c r="Y295" s="121"/>
      <c r="Z295" s="42"/>
      <c r="AA295" s="42"/>
      <c r="AB295" s="22"/>
      <c r="AC295" s="22"/>
    </row>
    <row r="296" spans="2:29" ht="12.6" customHeight="1" x14ac:dyDescent="0.3">
      <c r="B296" s="26" t="s">
        <v>477</v>
      </c>
      <c r="C296" s="56" t="s">
        <v>577</v>
      </c>
      <c r="D296" s="22">
        <v>297</v>
      </c>
      <c r="E296" s="21" t="s">
        <v>499</v>
      </c>
      <c r="F296" s="22"/>
      <c r="G296" s="22"/>
      <c r="H296" s="22"/>
      <c r="I296" s="3">
        <v>26995</v>
      </c>
      <c r="J296" s="3"/>
      <c r="K296" s="44" t="str">
        <f t="shared" ca="1" si="16"/>
        <v>51год 10мес 23ден</v>
      </c>
      <c r="L296" s="3">
        <v>44083</v>
      </c>
      <c r="M296" s="44" t="str">
        <f t="shared" ca="1" si="17"/>
        <v>Поминат рок</v>
      </c>
      <c r="N296" s="44" t="str">
        <f t="shared" ca="1" si="18"/>
        <v>SEN</v>
      </c>
      <c r="O296" s="44" t="e">
        <f t="shared" si="19"/>
        <v>#NUM!</v>
      </c>
      <c r="P296" s="22"/>
      <c r="Q296" s="22"/>
      <c r="R296" s="127"/>
      <c r="V296" s="97"/>
      <c r="W296" s="97"/>
      <c r="X296" s="121"/>
      <c r="Y296" s="121"/>
      <c r="Z296" s="42"/>
      <c r="AA296" s="42"/>
      <c r="AB296" s="22"/>
      <c r="AC296" s="22"/>
    </row>
    <row r="297" spans="2:29" x14ac:dyDescent="0.3">
      <c r="B297" s="26" t="s">
        <v>477</v>
      </c>
      <c r="C297" s="56" t="s">
        <v>577</v>
      </c>
      <c r="D297" s="22">
        <v>298</v>
      </c>
      <c r="E297" s="21" t="s">
        <v>500</v>
      </c>
      <c r="F297" s="22"/>
      <c r="G297" s="22" t="s">
        <v>1021</v>
      </c>
      <c r="H297" s="22"/>
      <c r="I297" s="3">
        <v>27384</v>
      </c>
      <c r="J297" s="3"/>
      <c r="K297" s="44" t="str">
        <f t="shared" ca="1" si="16"/>
        <v>50год 9мес 29ден</v>
      </c>
      <c r="L297" s="22"/>
      <c r="M297" s="44" t="str">
        <f t="shared" ca="1" si="17"/>
        <v>Нема преглед</v>
      </c>
      <c r="N297" s="44" t="str">
        <f t="shared" ca="1" si="18"/>
        <v>SEN</v>
      </c>
      <c r="O297" s="44" t="e">
        <f t="shared" si="19"/>
        <v>#NUM!</v>
      </c>
      <c r="P297" s="22"/>
      <c r="Q297" s="22"/>
      <c r="R297" s="130"/>
      <c r="V297" s="97"/>
      <c r="W297" s="97"/>
      <c r="X297" s="121"/>
      <c r="Y297" s="121"/>
      <c r="Z297" s="42"/>
      <c r="AA297" s="42"/>
      <c r="AB297" s="22"/>
      <c r="AC297" s="22"/>
    </row>
    <row r="298" spans="2:29" x14ac:dyDescent="0.3">
      <c r="B298" s="26" t="s">
        <v>477</v>
      </c>
      <c r="C298" s="56" t="s">
        <v>577</v>
      </c>
      <c r="D298" s="22">
        <v>299</v>
      </c>
      <c r="E298" s="21" t="s">
        <v>512</v>
      </c>
      <c r="F298" s="22" t="s">
        <v>635</v>
      </c>
      <c r="G298" s="22" t="s">
        <v>1022</v>
      </c>
      <c r="H298" s="22"/>
      <c r="I298" s="3">
        <v>38865</v>
      </c>
      <c r="J298" s="3"/>
      <c r="K298" s="44" t="str">
        <f t="shared" ca="1" si="16"/>
        <v>19год 4мес 22ден</v>
      </c>
      <c r="L298" s="3">
        <v>43762</v>
      </c>
      <c r="M298" s="44" t="str">
        <f t="shared" ca="1" si="17"/>
        <v>Поминат рок</v>
      </c>
      <c r="N298" s="44" t="str">
        <f t="shared" ca="1" si="18"/>
        <v>U-21</v>
      </c>
      <c r="O298" s="44" t="e">
        <f t="shared" si="19"/>
        <v>#NUM!</v>
      </c>
      <c r="P298" s="22"/>
      <c r="Q298" s="22"/>
      <c r="R298" s="130"/>
      <c r="V298" s="97"/>
      <c r="W298" s="97"/>
      <c r="X298" s="121"/>
      <c r="Y298" s="121"/>
      <c r="Z298" s="42"/>
      <c r="AA298" s="42"/>
      <c r="AB298" s="22"/>
      <c r="AC298" s="22"/>
    </row>
    <row r="299" spans="2:29" x14ac:dyDescent="0.3">
      <c r="B299" s="26" t="s">
        <v>478</v>
      </c>
      <c r="C299" s="56"/>
      <c r="D299" s="22">
        <v>300</v>
      </c>
      <c r="E299" s="21" t="s">
        <v>502</v>
      </c>
      <c r="F299" s="22"/>
      <c r="G299" s="22" t="s">
        <v>1023</v>
      </c>
      <c r="H299" s="22"/>
      <c r="I299" s="3">
        <v>39197</v>
      </c>
      <c r="J299" s="3"/>
      <c r="K299" s="44" t="str">
        <f t="shared" ca="1" si="16"/>
        <v>18год 5мес 25ден</v>
      </c>
      <c r="L299" s="22"/>
      <c r="M299" s="44" t="str">
        <f t="shared" ca="1" si="17"/>
        <v>Нема преглед</v>
      </c>
      <c r="N299" s="44" t="str">
        <f t="shared" ca="1" si="18"/>
        <v>U-21</v>
      </c>
      <c r="O299" s="44" t="e">
        <f t="shared" si="19"/>
        <v>#NUM!</v>
      </c>
      <c r="P299" s="22"/>
      <c r="Q299" s="22"/>
      <c r="R299" s="130"/>
      <c r="V299" s="97"/>
      <c r="W299" s="97"/>
      <c r="X299" s="121"/>
      <c r="Y299" s="121"/>
      <c r="Z299" s="42"/>
      <c r="AA299" s="42"/>
      <c r="AB299" s="22"/>
      <c r="AC299" s="22"/>
    </row>
    <row r="300" spans="2:29" x14ac:dyDescent="0.3">
      <c r="B300" s="26" t="s">
        <v>477</v>
      </c>
      <c r="C300" s="56" t="s">
        <v>577</v>
      </c>
      <c r="D300" s="22">
        <v>301</v>
      </c>
      <c r="E300" s="21" t="s">
        <v>503</v>
      </c>
      <c r="F300" s="22"/>
      <c r="G300" s="22" t="s">
        <v>1024</v>
      </c>
      <c r="H300" s="22"/>
      <c r="I300" s="3">
        <v>39314</v>
      </c>
      <c r="J300" s="3"/>
      <c r="K300" s="44" t="str">
        <f t="shared" ca="1" si="16"/>
        <v>18год 2мес 0ден</v>
      </c>
      <c r="L300" s="3">
        <v>43816</v>
      </c>
      <c r="M300" s="44" t="str">
        <f t="shared" ca="1" si="17"/>
        <v>Поминат рок</v>
      </c>
      <c r="N300" s="44" t="str">
        <f t="shared" ca="1" si="18"/>
        <v>U-21</v>
      </c>
      <c r="O300" s="44" t="e">
        <f t="shared" si="19"/>
        <v>#NUM!</v>
      </c>
      <c r="P300" s="22"/>
      <c r="Q300" s="22"/>
      <c r="R300" s="127">
        <v>2008007460005</v>
      </c>
      <c r="V300" s="97"/>
      <c r="W300" s="97"/>
      <c r="X300" s="121"/>
      <c r="Y300" s="121"/>
      <c r="Z300" s="42"/>
      <c r="AA300" s="42"/>
      <c r="AB300" s="22"/>
      <c r="AC300" s="22"/>
    </row>
    <row r="301" spans="2:29" x14ac:dyDescent="0.3">
      <c r="B301" s="26" t="s">
        <v>477</v>
      </c>
      <c r="C301" s="56" t="s">
        <v>577</v>
      </c>
      <c r="D301" s="22">
        <v>302</v>
      </c>
      <c r="E301" s="21" t="s">
        <v>504</v>
      </c>
      <c r="F301" s="22"/>
      <c r="G301" s="22"/>
      <c r="H301" s="22"/>
      <c r="I301" s="3">
        <v>39150</v>
      </c>
      <c r="J301" s="3"/>
      <c r="K301" s="44" t="str">
        <f t="shared" ca="1" si="16"/>
        <v>18год 7мес 11ден</v>
      </c>
      <c r="L301" s="3">
        <v>44279</v>
      </c>
      <c r="M301" s="44" t="str">
        <f t="shared" ca="1" si="17"/>
        <v>Поминат рок</v>
      </c>
      <c r="N301" s="44" t="str">
        <f t="shared" ca="1" si="18"/>
        <v>U-21</v>
      </c>
      <c r="O301" s="44" t="e">
        <f t="shared" si="19"/>
        <v>#NUM!</v>
      </c>
      <c r="P301" s="22"/>
      <c r="Q301" s="22"/>
      <c r="R301" s="127"/>
      <c r="V301" s="97"/>
      <c r="W301" s="97"/>
      <c r="X301" s="121"/>
      <c r="Y301" s="121"/>
      <c r="Z301" s="42"/>
      <c r="AA301" s="42"/>
      <c r="AB301" s="22"/>
      <c r="AC301" s="22"/>
    </row>
    <row r="302" spans="2:29" x14ac:dyDescent="0.3">
      <c r="B302" s="26" t="s">
        <v>477</v>
      </c>
      <c r="C302" s="56"/>
      <c r="D302" s="22">
        <v>303</v>
      </c>
      <c r="E302" s="21" t="s">
        <v>505</v>
      </c>
      <c r="F302" s="22"/>
      <c r="G302" s="22"/>
      <c r="H302" s="22"/>
      <c r="I302" s="3">
        <v>39229</v>
      </c>
      <c r="J302" s="3"/>
      <c r="K302" s="44" t="str">
        <f t="shared" ca="1" si="16"/>
        <v>18год 4мес 23ден</v>
      </c>
      <c r="L302" s="22"/>
      <c r="M302" s="44" t="str">
        <f t="shared" ca="1" si="17"/>
        <v>Нема преглед</v>
      </c>
      <c r="N302" s="44" t="str">
        <f t="shared" ca="1" si="18"/>
        <v>U-21</v>
      </c>
      <c r="O302" s="44" t="e">
        <f t="shared" si="19"/>
        <v>#NUM!</v>
      </c>
      <c r="P302" s="22"/>
      <c r="Q302" s="22"/>
      <c r="R302" s="127">
        <v>2705007450061</v>
      </c>
      <c r="V302" s="97"/>
      <c r="W302" s="97"/>
      <c r="X302" s="121"/>
      <c r="Y302" s="121"/>
      <c r="Z302" s="42"/>
      <c r="AA302" s="42"/>
      <c r="AB302" s="22"/>
      <c r="AC302" s="22"/>
    </row>
    <row r="303" spans="2:29" ht="15" thickBot="1" x14ac:dyDescent="0.35">
      <c r="B303" s="27" t="s">
        <v>477</v>
      </c>
      <c r="C303" s="90" t="s">
        <v>577</v>
      </c>
      <c r="D303" s="10">
        <v>304</v>
      </c>
      <c r="E303" s="32" t="s">
        <v>506</v>
      </c>
      <c r="F303" s="10"/>
      <c r="G303" s="10"/>
      <c r="H303" s="5"/>
      <c r="I303" s="6">
        <v>39400</v>
      </c>
      <c r="J303" s="6"/>
      <c r="K303" s="45" t="str">
        <f t="shared" ca="1" si="16"/>
        <v>17год 11мес 6ден</v>
      </c>
      <c r="L303" s="6">
        <v>44102</v>
      </c>
      <c r="M303" s="45" t="str">
        <f t="shared" ca="1" si="17"/>
        <v>Поминат рок</v>
      </c>
      <c r="N303" s="45" t="str">
        <f t="shared" ca="1" si="18"/>
        <v>U-18</v>
      </c>
      <c r="O303" s="45" t="e">
        <f t="shared" si="19"/>
        <v>#NUM!</v>
      </c>
      <c r="P303" s="5"/>
      <c r="Q303" s="5"/>
      <c r="R303" s="173">
        <v>1411007450064</v>
      </c>
      <c r="V303" s="97"/>
      <c r="W303" s="97"/>
      <c r="X303" s="121"/>
      <c r="Y303" s="121"/>
      <c r="Z303" s="42"/>
      <c r="AA303" s="42"/>
      <c r="AB303" s="22"/>
      <c r="AC303" s="22"/>
    </row>
    <row r="304" spans="2:29" x14ac:dyDescent="0.3">
      <c r="B304" s="25" t="s">
        <v>477</v>
      </c>
      <c r="C304" s="89" t="s">
        <v>577</v>
      </c>
      <c r="D304" s="80">
        <v>305</v>
      </c>
      <c r="E304" s="95" t="s">
        <v>507</v>
      </c>
      <c r="F304" s="80" t="s">
        <v>324</v>
      </c>
      <c r="G304" s="22"/>
      <c r="H304" s="4"/>
      <c r="I304" s="9">
        <v>38194</v>
      </c>
      <c r="J304" s="9"/>
      <c r="K304" s="43" t="str">
        <f t="shared" ca="1" si="16"/>
        <v>21год 2мес 24ден</v>
      </c>
      <c r="L304" s="9">
        <v>43786</v>
      </c>
      <c r="M304" s="43" t="str">
        <f t="shared" ca="1" si="17"/>
        <v>Поминат рок</v>
      </c>
      <c r="N304" s="43" t="str">
        <f t="shared" ca="1" si="18"/>
        <v>SEN</v>
      </c>
      <c r="O304" s="43" t="e">
        <f t="shared" si="19"/>
        <v>#NUM!</v>
      </c>
      <c r="P304" s="4"/>
      <c r="Q304" s="4"/>
      <c r="R304" s="129">
        <v>2607004450107</v>
      </c>
      <c r="V304" s="97"/>
      <c r="W304" s="97"/>
      <c r="X304" s="121"/>
      <c r="Y304" s="121"/>
      <c r="Z304" s="42"/>
      <c r="AA304" s="42"/>
      <c r="AB304" s="22"/>
      <c r="AC304" s="22"/>
    </row>
    <row r="305" spans="2:29" x14ac:dyDescent="0.3">
      <c r="B305" s="26" t="s">
        <v>477</v>
      </c>
      <c r="C305" s="56" t="s">
        <v>577</v>
      </c>
      <c r="D305" s="22">
        <v>306</v>
      </c>
      <c r="E305" s="21" t="s">
        <v>508</v>
      </c>
      <c r="F305" s="22"/>
      <c r="G305" s="22" t="s">
        <v>1025</v>
      </c>
      <c r="H305" s="22"/>
      <c r="I305" s="3">
        <v>38896</v>
      </c>
      <c r="J305" s="3"/>
      <c r="K305" s="44" t="str">
        <f t="shared" ca="1" si="16"/>
        <v>19год 3мес 22ден</v>
      </c>
      <c r="L305" s="3">
        <v>44095</v>
      </c>
      <c r="M305" s="44" t="str">
        <f t="shared" ca="1" si="17"/>
        <v>Поминат рок</v>
      </c>
      <c r="N305" s="44" t="str">
        <f t="shared" ca="1" si="18"/>
        <v>U-21</v>
      </c>
      <c r="O305" s="44" t="e">
        <f t="shared" si="19"/>
        <v>#NUM!</v>
      </c>
      <c r="P305" s="22"/>
      <c r="Q305" s="22"/>
      <c r="R305" s="127">
        <v>2806006450042</v>
      </c>
      <c r="V305" s="97"/>
      <c r="W305" s="97"/>
      <c r="X305" s="121"/>
      <c r="Y305" s="121"/>
      <c r="Z305" s="42"/>
      <c r="AA305" s="42"/>
      <c r="AB305" s="22"/>
      <c r="AC305" s="22"/>
    </row>
    <row r="306" spans="2:29" ht="15" thickBot="1" x14ac:dyDescent="0.35">
      <c r="B306" s="36" t="s">
        <v>477</v>
      </c>
      <c r="C306" s="91" t="s">
        <v>577</v>
      </c>
      <c r="D306" s="22">
        <v>307</v>
      </c>
      <c r="E306" s="21" t="s">
        <v>509</v>
      </c>
      <c r="F306" s="22"/>
      <c r="G306" s="22"/>
      <c r="H306" s="10"/>
      <c r="I306" s="11">
        <v>38043</v>
      </c>
      <c r="J306" s="11"/>
      <c r="K306" s="47" t="str">
        <f t="shared" ca="1" si="16"/>
        <v>21год 7мес 24ден</v>
      </c>
      <c r="L306" s="10"/>
      <c r="M306" s="47" t="str">
        <f t="shared" ca="1" si="17"/>
        <v>Нема преглед</v>
      </c>
      <c r="N306" s="47" t="str">
        <f t="shared" ca="1" si="18"/>
        <v>SEN</v>
      </c>
      <c r="O306" s="47" t="e">
        <f t="shared" si="19"/>
        <v>#NUM!</v>
      </c>
      <c r="P306" s="10"/>
      <c r="Q306" s="10"/>
      <c r="R306" s="128">
        <v>2602004450008</v>
      </c>
      <c r="X306" s="121"/>
      <c r="Y306" s="121"/>
      <c r="AB306" s="22"/>
      <c r="AC306" s="22"/>
    </row>
    <row r="307" spans="2:29" x14ac:dyDescent="0.3">
      <c r="B307" s="25" t="s">
        <v>477</v>
      </c>
      <c r="C307" s="89" t="s">
        <v>577</v>
      </c>
      <c r="D307" s="22">
        <v>308</v>
      </c>
      <c r="E307" s="21" t="s">
        <v>510</v>
      </c>
      <c r="F307" s="22"/>
      <c r="G307" s="22"/>
      <c r="H307" s="4"/>
      <c r="I307" s="9">
        <v>40015</v>
      </c>
      <c r="J307" s="9"/>
      <c r="K307" s="43" t="str">
        <f t="shared" ca="1" si="16"/>
        <v>16год 2мес 29ден</v>
      </c>
      <c r="L307" s="4"/>
      <c r="M307" s="43" t="str">
        <f t="shared" ca="1" si="17"/>
        <v>Нема преглед</v>
      </c>
      <c r="N307" s="43" t="str">
        <f t="shared" ca="1" si="18"/>
        <v>U-18</v>
      </c>
      <c r="O307" s="43" t="e">
        <f t="shared" si="19"/>
        <v>#NUM!</v>
      </c>
      <c r="P307" s="4"/>
      <c r="Q307" s="4"/>
      <c r="R307" s="129"/>
      <c r="Y307" s="121"/>
      <c r="AB307" s="22"/>
      <c r="AC307" s="22"/>
    </row>
    <row r="308" spans="2:29" x14ac:dyDescent="0.3">
      <c r="B308" s="26" t="s">
        <v>477</v>
      </c>
      <c r="C308" s="56"/>
      <c r="D308" s="22">
        <v>309</v>
      </c>
      <c r="E308" s="21" t="s">
        <v>511</v>
      </c>
      <c r="F308" s="22"/>
      <c r="G308" s="22"/>
      <c r="H308" s="22"/>
      <c r="I308" s="3">
        <v>38730</v>
      </c>
      <c r="J308" s="3"/>
      <c r="K308" s="44" t="str">
        <f t="shared" ca="1" si="16"/>
        <v>19год 9мес 7ден</v>
      </c>
      <c r="L308" s="22"/>
      <c r="M308" s="44" t="str">
        <f t="shared" ca="1" si="17"/>
        <v>Нема преглед</v>
      </c>
      <c r="N308" s="44" t="str">
        <f t="shared" ca="1" si="18"/>
        <v>U-21</v>
      </c>
      <c r="O308" s="44" t="e">
        <f t="shared" si="19"/>
        <v>#NUM!</v>
      </c>
      <c r="P308" s="22"/>
      <c r="Q308" s="22"/>
      <c r="R308" s="127">
        <v>1301006450087</v>
      </c>
      <c r="Y308" s="121"/>
      <c r="AB308" s="22"/>
      <c r="AC308" s="22"/>
    </row>
    <row r="309" spans="2:29" x14ac:dyDescent="0.3">
      <c r="B309" s="26" t="s">
        <v>477</v>
      </c>
      <c r="C309" s="56"/>
      <c r="D309" s="22">
        <v>310</v>
      </c>
      <c r="E309" s="21" t="s">
        <v>513</v>
      </c>
      <c r="F309" s="10" t="s">
        <v>340</v>
      </c>
      <c r="G309" s="22"/>
      <c r="H309" s="22"/>
      <c r="I309" s="3">
        <v>39353</v>
      </c>
      <c r="J309" s="3"/>
      <c r="K309" s="44" t="str">
        <f t="shared" ca="1" si="16"/>
        <v>18год 0мес 22ден</v>
      </c>
      <c r="L309" s="22"/>
      <c r="M309" s="44" t="str">
        <f t="shared" ca="1" si="17"/>
        <v>Нема преглед</v>
      </c>
      <c r="N309" s="44" t="str">
        <f t="shared" ca="1" si="18"/>
        <v>U-21</v>
      </c>
      <c r="O309" s="44" t="e">
        <f t="shared" si="19"/>
        <v>#NUM!</v>
      </c>
      <c r="P309" s="22"/>
      <c r="Q309" s="22"/>
      <c r="R309" s="127">
        <v>2809007450045</v>
      </c>
      <c r="Y309" s="121"/>
      <c r="AB309" s="22"/>
      <c r="AC309" s="22"/>
    </row>
    <row r="310" spans="2:29" x14ac:dyDescent="0.3">
      <c r="B310" s="26" t="s">
        <v>477</v>
      </c>
      <c r="C310" s="56" t="s">
        <v>577</v>
      </c>
      <c r="D310" s="22">
        <v>311</v>
      </c>
      <c r="E310" s="21" t="s">
        <v>514</v>
      </c>
      <c r="F310" s="22"/>
      <c r="G310" s="22" t="s">
        <v>1026</v>
      </c>
      <c r="H310" s="22"/>
      <c r="I310" s="3">
        <v>39103</v>
      </c>
      <c r="J310" s="3"/>
      <c r="K310" s="44" t="str">
        <f t="shared" ca="1" si="16"/>
        <v>18год 8мес 29ден</v>
      </c>
      <c r="L310" s="22"/>
      <c r="M310" s="44" t="str">
        <f t="shared" ca="1" si="17"/>
        <v>Нема преглед</v>
      </c>
      <c r="N310" s="44" t="str">
        <f t="shared" ca="1" si="18"/>
        <v>U-21</v>
      </c>
      <c r="O310" s="44" t="e">
        <f t="shared" si="19"/>
        <v>#NUM!</v>
      </c>
      <c r="P310" s="22"/>
      <c r="Q310" s="22"/>
      <c r="R310" s="127">
        <v>2101007450174</v>
      </c>
      <c r="Y310" s="121"/>
      <c r="AB310" s="22"/>
      <c r="AC310" s="22"/>
    </row>
    <row r="311" spans="2:29" x14ac:dyDescent="0.3">
      <c r="B311" s="26" t="s">
        <v>477</v>
      </c>
      <c r="C311" s="56"/>
      <c r="D311" s="22">
        <v>312</v>
      </c>
      <c r="E311" s="21" t="s">
        <v>515</v>
      </c>
      <c r="F311" s="2"/>
      <c r="G311" s="22"/>
      <c r="H311" s="22"/>
      <c r="I311" s="3">
        <v>38952</v>
      </c>
      <c r="J311" s="3"/>
      <c r="K311" s="44" t="str">
        <f t="shared" ca="1" si="16"/>
        <v>19год 1мес 27ден</v>
      </c>
      <c r="L311" s="22"/>
      <c r="M311" s="44" t="str">
        <f t="shared" ca="1" si="17"/>
        <v>Нема преглед</v>
      </c>
      <c r="N311" s="44" t="str">
        <f t="shared" ca="1" si="18"/>
        <v>U-21</v>
      </c>
      <c r="O311" s="44" t="e">
        <f t="shared" si="19"/>
        <v>#NUM!</v>
      </c>
      <c r="P311" s="22"/>
      <c r="Q311" s="22"/>
      <c r="R311" s="127">
        <v>1512984455075</v>
      </c>
      <c r="Y311" s="121"/>
      <c r="AB311" s="22"/>
      <c r="AC311" s="22"/>
    </row>
    <row r="312" spans="2:29" x14ac:dyDescent="0.3">
      <c r="B312" s="26" t="s">
        <v>477</v>
      </c>
      <c r="C312" s="56" t="s">
        <v>577</v>
      </c>
      <c r="D312" s="22">
        <v>313</v>
      </c>
      <c r="E312" s="21" t="s">
        <v>516</v>
      </c>
      <c r="F312" s="22"/>
      <c r="G312" s="22"/>
      <c r="H312" s="22"/>
      <c r="I312" s="3">
        <v>37764</v>
      </c>
      <c r="J312" s="3"/>
      <c r="K312" s="44" t="str">
        <f t="shared" ca="1" si="16"/>
        <v>22год 4мес 27ден</v>
      </c>
      <c r="L312" s="3">
        <v>44097</v>
      </c>
      <c r="M312" s="44" t="str">
        <f t="shared" ca="1" si="17"/>
        <v>Поминат рок</v>
      </c>
      <c r="N312" s="44" t="str">
        <f t="shared" ca="1" si="18"/>
        <v>SEN</v>
      </c>
      <c r="O312" s="44" t="e">
        <f t="shared" si="19"/>
        <v>#NUM!</v>
      </c>
      <c r="P312" s="22"/>
      <c r="Q312" s="22"/>
      <c r="R312" s="127">
        <v>2305003440012</v>
      </c>
      <c r="Y312" s="121"/>
      <c r="AB312" s="22"/>
      <c r="AC312" s="22"/>
    </row>
    <row r="313" spans="2:29" x14ac:dyDescent="0.3">
      <c r="B313" s="26" t="s">
        <v>477</v>
      </c>
      <c r="C313" s="56" t="s">
        <v>577</v>
      </c>
      <c r="D313" s="22">
        <v>314</v>
      </c>
      <c r="E313" s="21" t="s">
        <v>517</v>
      </c>
      <c r="F313" s="22"/>
      <c r="G313" s="22"/>
      <c r="H313" s="22"/>
      <c r="I313" s="3">
        <v>40102</v>
      </c>
      <c r="J313" s="3"/>
      <c r="K313" s="44" t="str">
        <f t="shared" ca="1" si="16"/>
        <v>16год 0мес 4ден</v>
      </c>
      <c r="L313" s="22"/>
      <c r="M313" s="44" t="str">
        <f t="shared" ca="1" si="17"/>
        <v>Нема преглед</v>
      </c>
      <c r="N313" s="44" t="str">
        <f t="shared" ca="1" si="18"/>
        <v>U-18</v>
      </c>
      <c r="O313" s="44" t="e">
        <f t="shared" si="19"/>
        <v>#NUM!</v>
      </c>
      <c r="P313" s="22"/>
      <c r="Q313" s="22"/>
      <c r="R313" s="127"/>
      <c r="Y313" s="121"/>
      <c r="AB313" s="22"/>
      <c r="AC313" s="22"/>
    </row>
    <row r="314" spans="2:29" x14ac:dyDescent="0.3">
      <c r="B314" s="26" t="s">
        <v>477</v>
      </c>
      <c r="C314" s="56" t="s">
        <v>577</v>
      </c>
      <c r="D314" s="22">
        <v>315</v>
      </c>
      <c r="E314" s="21" t="s">
        <v>518</v>
      </c>
      <c r="F314" s="22"/>
      <c r="G314" s="22"/>
      <c r="H314" s="22"/>
      <c r="I314" s="3">
        <v>38536</v>
      </c>
      <c r="J314" s="3"/>
      <c r="K314" s="44" t="str">
        <f t="shared" ca="1" si="16"/>
        <v>20год 3мес 17ден</v>
      </c>
      <c r="L314" s="22"/>
      <c r="M314" s="44" t="str">
        <f t="shared" ca="1" si="17"/>
        <v>Нема преглед</v>
      </c>
      <c r="N314" s="44" t="str">
        <f t="shared" ca="1" si="18"/>
        <v>U-21</v>
      </c>
      <c r="O314" s="44" t="e">
        <f t="shared" si="19"/>
        <v>#NUM!</v>
      </c>
      <c r="P314" s="22"/>
      <c r="Q314" s="22"/>
      <c r="R314" s="127"/>
      <c r="Y314" s="121"/>
      <c r="AB314" s="22"/>
      <c r="AC314" s="22"/>
    </row>
    <row r="315" spans="2:29" x14ac:dyDescent="0.3">
      <c r="B315" s="26" t="s">
        <v>477</v>
      </c>
      <c r="C315" s="56" t="s">
        <v>577</v>
      </c>
      <c r="D315" s="22">
        <v>316</v>
      </c>
      <c r="E315" s="21" t="s">
        <v>519</v>
      </c>
      <c r="F315" s="22"/>
      <c r="G315" s="22"/>
      <c r="H315" s="22"/>
      <c r="I315" s="3">
        <v>41135</v>
      </c>
      <c r="J315" s="3"/>
      <c r="K315" s="44" t="str">
        <f t="shared" ca="1" si="16"/>
        <v>13год 2мес 6ден</v>
      </c>
      <c r="L315" s="22"/>
      <c r="M315" s="44" t="str">
        <f t="shared" ca="1" si="17"/>
        <v>Нема преглед</v>
      </c>
      <c r="N315" s="44" t="str">
        <f t="shared" ca="1" si="18"/>
        <v>U-15</v>
      </c>
      <c r="O315" s="44" t="e">
        <f t="shared" si="19"/>
        <v>#NUM!</v>
      </c>
      <c r="P315" s="22"/>
      <c r="Q315" s="22"/>
      <c r="R315" s="127"/>
      <c r="Y315" s="121"/>
      <c r="AB315" s="22"/>
      <c r="AC315" s="22"/>
    </row>
    <row r="316" spans="2:29" x14ac:dyDescent="0.3">
      <c r="B316" s="26" t="s">
        <v>477</v>
      </c>
      <c r="C316" s="56" t="s">
        <v>577</v>
      </c>
      <c r="D316" s="22">
        <v>317</v>
      </c>
      <c r="E316" s="21" t="s">
        <v>520</v>
      </c>
      <c r="F316" s="22"/>
      <c r="G316" s="22"/>
      <c r="H316" s="22"/>
      <c r="I316" s="3">
        <v>33758</v>
      </c>
      <c r="J316" s="3"/>
      <c r="K316" s="44" t="str">
        <f t="shared" ca="1" si="16"/>
        <v>33год 4мес 17ден</v>
      </c>
      <c r="L316" s="22"/>
      <c r="M316" s="44" t="str">
        <f t="shared" ca="1" si="17"/>
        <v>Нема преглед</v>
      </c>
      <c r="N316" s="44" t="str">
        <f t="shared" ca="1" si="18"/>
        <v>SEN</v>
      </c>
      <c r="O316" s="44" t="e">
        <f t="shared" si="19"/>
        <v>#NUM!</v>
      </c>
      <c r="P316" s="22"/>
      <c r="Q316" s="22"/>
      <c r="R316" s="127"/>
      <c r="Y316" s="121"/>
      <c r="AB316" s="22"/>
      <c r="AC316" s="22"/>
    </row>
    <row r="317" spans="2:29" ht="15" thickBot="1" x14ac:dyDescent="0.35">
      <c r="B317" s="36" t="s">
        <v>477</v>
      </c>
      <c r="C317" s="91" t="s">
        <v>577</v>
      </c>
      <c r="D317" s="10">
        <v>318</v>
      </c>
      <c r="E317" s="32" t="s">
        <v>521</v>
      </c>
      <c r="F317" s="10"/>
      <c r="G317" s="10"/>
      <c r="H317" s="10"/>
      <c r="I317" s="11">
        <v>34939</v>
      </c>
      <c r="J317" s="11"/>
      <c r="K317" s="47" t="str">
        <f t="shared" ca="1" si="16"/>
        <v>30год 1мес 22ден</v>
      </c>
      <c r="L317" s="10"/>
      <c r="M317" s="47" t="str">
        <f t="shared" ca="1" si="17"/>
        <v>Нема преглед</v>
      </c>
      <c r="N317" s="47" t="str">
        <f t="shared" ca="1" si="18"/>
        <v>SEN</v>
      </c>
      <c r="O317" s="47" t="e">
        <f t="shared" si="19"/>
        <v>#NUM!</v>
      </c>
      <c r="P317" s="10"/>
      <c r="Q317" s="10"/>
      <c r="R317" s="128"/>
      <c r="Y317" s="121"/>
      <c r="AB317" s="22"/>
      <c r="AC317" s="22"/>
    </row>
    <row r="318" spans="2:29" x14ac:dyDescent="0.3">
      <c r="B318" s="25" t="s">
        <v>477</v>
      </c>
      <c r="C318" s="89" t="s">
        <v>577</v>
      </c>
      <c r="D318" s="4">
        <v>319</v>
      </c>
      <c r="E318" s="31" t="s">
        <v>522</v>
      </c>
      <c r="F318" s="4"/>
      <c r="G318" s="4"/>
      <c r="H318" s="4"/>
      <c r="I318" s="9">
        <v>40337</v>
      </c>
      <c r="J318" s="9"/>
      <c r="K318" s="43" t="str">
        <f t="shared" ca="1" si="16"/>
        <v>15год 4мес 12ден</v>
      </c>
      <c r="L318" s="4"/>
      <c r="M318" s="43" t="str">
        <f t="shared" ca="1" si="17"/>
        <v>Нема преглед</v>
      </c>
      <c r="N318" s="43" t="str">
        <f t="shared" ca="1" si="18"/>
        <v>U-18</v>
      </c>
      <c r="O318" s="43" t="e">
        <f t="shared" si="19"/>
        <v>#NUM!</v>
      </c>
      <c r="P318" s="4"/>
      <c r="Q318" s="4"/>
      <c r="R318" s="129"/>
      <c r="Y318" s="121"/>
      <c r="AB318" s="22"/>
      <c r="AC318" s="22"/>
    </row>
    <row r="319" spans="2:29" x14ac:dyDescent="0.3">
      <c r="B319" s="26" t="s">
        <v>477</v>
      </c>
      <c r="C319" s="56" t="s">
        <v>577</v>
      </c>
      <c r="D319" s="22">
        <v>320</v>
      </c>
      <c r="E319" s="21" t="s">
        <v>523</v>
      </c>
      <c r="F319" s="22"/>
      <c r="G319" s="22"/>
      <c r="H319" s="22"/>
      <c r="I319" s="3">
        <v>38620</v>
      </c>
      <c r="J319" s="3"/>
      <c r="K319" s="44" t="str">
        <f t="shared" ca="1" si="16"/>
        <v>20год 0мес 25ден</v>
      </c>
      <c r="L319" s="22"/>
      <c r="M319" s="44" t="str">
        <f t="shared" ca="1" si="17"/>
        <v>Нема преглед</v>
      </c>
      <c r="N319" s="44" t="str">
        <f t="shared" ca="1" si="18"/>
        <v>U-21</v>
      </c>
      <c r="O319" s="44" t="e">
        <f t="shared" si="19"/>
        <v>#NUM!</v>
      </c>
      <c r="P319" s="22"/>
      <c r="Q319" s="22"/>
      <c r="R319" s="127"/>
      <c r="Y319" s="121"/>
      <c r="AB319" s="22"/>
      <c r="AC319" s="22"/>
    </row>
    <row r="320" spans="2:29" x14ac:dyDescent="0.3">
      <c r="B320" s="26" t="s">
        <v>477</v>
      </c>
      <c r="C320" s="56" t="s">
        <v>577</v>
      </c>
      <c r="D320" s="22">
        <v>321</v>
      </c>
      <c r="E320" s="21" t="s">
        <v>524</v>
      </c>
      <c r="F320" s="22"/>
      <c r="G320" s="22"/>
      <c r="H320" s="22"/>
      <c r="I320" s="3">
        <v>39909</v>
      </c>
      <c r="J320" s="3"/>
      <c r="K320" s="44" t="str">
        <f t="shared" ca="1" si="16"/>
        <v>16год 6мес 14ден</v>
      </c>
      <c r="L320" s="22"/>
      <c r="M320" s="44" t="str">
        <f t="shared" ca="1" si="17"/>
        <v>Нема преглед</v>
      </c>
      <c r="N320" s="44" t="str">
        <f t="shared" ca="1" si="18"/>
        <v>U-18</v>
      </c>
      <c r="O320" s="44" t="e">
        <f t="shared" si="19"/>
        <v>#NUM!</v>
      </c>
      <c r="P320" s="22"/>
      <c r="Q320" s="22"/>
      <c r="R320" s="130"/>
      <c r="Y320" s="121"/>
      <c r="AB320" s="22"/>
      <c r="AC320" s="22"/>
    </row>
    <row r="321" spans="2:29" x14ac:dyDescent="0.3">
      <c r="B321" s="26" t="s">
        <v>478</v>
      </c>
      <c r="C321" s="56" t="s">
        <v>577</v>
      </c>
      <c r="D321" s="22">
        <v>322</v>
      </c>
      <c r="E321" s="21" t="s">
        <v>525</v>
      </c>
      <c r="F321" s="22"/>
      <c r="G321" s="22"/>
      <c r="H321" s="22"/>
      <c r="I321" s="3">
        <v>33920</v>
      </c>
      <c r="J321" s="3"/>
      <c r="K321" s="44" t="str">
        <f t="shared" ca="1" si="16"/>
        <v>32год 11мес 8ден</v>
      </c>
      <c r="L321" s="22"/>
      <c r="M321" s="44" t="str">
        <f t="shared" ca="1" si="17"/>
        <v>Нема преглед</v>
      </c>
      <c r="N321" s="44" t="str">
        <f t="shared" ca="1" si="18"/>
        <v>SEN</v>
      </c>
      <c r="O321" s="44" t="e">
        <f t="shared" si="19"/>
        <v>#NUM!</v>
      </c>
      <c r="P321" s="22"/>
      <c r="Q321" s="22"/>
      <c r="R321" s="130"/>
      <c r="Y321" s="121"/>
      <c r="AB321" s="22"/>
      <c r="AC321" s="22"/>
    </row>
    <row r="322" spans="2:29" x14ac:dyDescent="0.3">
      <c r="B322" s="26" t="s">
        <v>478</v>
      </c>
      <c r="C322" s="56" t="s">
        <v>577</v>
      </c>
      <c r="D322" s="22">
        <v>323</v>
      </c>
      <c r="E322" s="182" t="s">
        <v>526</v>
      </c>
      <c r="F322" s="22" t="s">
        <v>423</v>
      </c>
      <c r="G322" s="22"/>
      <c r="H322" s="22"/>
      <c r="I322" s="3">
        <v>35859</v>
      </c>
      <c r="J322" s="3"/>
      <c r="K322" s="44" t="str">
        <f t="shared" ca="1" si="16"/>
        <v>27год 7мес 15ден</v>
      </c>
      <c r="L322" s="22"/>
      <c r="M322" s="44" t="str">
        <f t="shared" ca="1" si="17"/>
        <v>Нема преглед</v>
      </c>
      <c r="N322" s="44" t="str">
        <f t="shared" ca="1" si="18"/>
        <v>SEN</v>
      </c>
      <c r="O322" s="44" t="e">
        <f t="shared" si="19"/>
        <v>#NUM!</v>
      </c>
      <c r="P322" s="22"/>
      <c r="Q322" s="22"/>
      <c r="R322" s="130"/>
      <c r="Y322" s="121"/>
      <c r="AB322" s="22"/>
      <c r="AC322" s="22"/>
    </row>
    <row r="323" spans="2:29" x14ac:dyDescent="0.3">
      <c r="B323" s="26" t="s">
        <v>477</v>
      </c>
      <c r="C323" s="56" t="s">
        <v>577</v>
      </c>
      <c r="D323" s="22">
        <v>324</v>
      </c>
      <c r="E323" s="21" t="s">
        <v>527</v>
      </c>
      <c r="F323" s="22"/>
      <c r="G323" s="34" t="s">
        <v>1027</v>
      </c>
      <c r="H323" s="22"/>
      <c r="I323" s="3">
        <v>35714</v>
      </c>
      <c r="J323" s="3"/>
      <c r="K323" s="44" t="str">
        <f t="shared" ref="K323:K386" ca="1" si="20">IF(I323="","",DATEDIF(I323,TODAY(),"Y")&amp;"год"&amp;" "&amp;DATEDIF(I323,TODAY(),"YM")&amp;"мес"&amp;" "&amp;DATEDIF(I323,TODAY(),"MD")&amp;"ден")</f>
        <v>28год 0мес 9ден</v>
      </c>
      <c r="L323" s="22"/>
      <c r="M323" s="44" t="str">
        <f t="shared" ref="M323:M386" ca="1" si="21">IF(L323="","Нема преглед",IF(DATEDIF(L323,TODAY(),"y")&lt;1,"ОК","Поминат рок"))</f>
        <v>Нема преглед</v>
      </c>
      <c r="N323" s="44" t="str">
        <f t="shared" ref="N323:N386" ca="1" si="22">IF(I323="","",IF(DATEDIF(I323,TODAY(),"Y")&lt;12,"U-12",IF(DATEDIF(I323,TODAY(),"Y")&lt;15,"U-15",IF(DATEDIF(I323,TODAY(),"Y")&lt;18,"U-18",IF(DATEDIF(I323,TODAY(),"Y")&lt;21,"U-21","SEN")))))</f>
        <v>SEN</v>
      </c>
      <c r="O323" s="44" t="e">
        <f t="shared" ref="O323:O386" si="23">IF(I323="","",IF(DATEDIF(I323,$S$2,"Y")&lt;12,"U-12",IF(DATEDIF(I323,$S$2,"Y")&lt;15,"U-15",IF(DATEDIF(I323,$S$2,"Y")&lt;18,"U-18",IF(DATEDIF(I323,$S$2,"Y")&lt;21,"U-21","SEN")))))</f>
        <v>#NUM!</v>
      </c>
      <c r="P323" s="22"/>
      <c r="Q323" s="22"/>
      <c r="R323" s="130"/>
      <c r="Y323" s="121"/>
      <c r="AB323" s="22"/>
      <c r="AC323" s="22"/>
    </row>
    <row r="324" spans="2:29" x14ac:dyDescent="0.3">
      <c r="B324" s="26" t="s">
        <v>477</v>
      </c>
      <c r="C324" s="56" t="s">
        <v>577</v>
      </c>
      <c r="D324" s="22">
        <v>325</v>
      </c>
      <c r="E324" s="21" t="s">
        <v>528</v>
      </c>
      <c r="F324" s="22"/>
      <c r="G324" s="22"/>
      <c r="H324" s="22"/>
      <c r="I324" s="3">
        <v>33735</v>
      </c>
      <c r="J324" s="3"/>
      <c r="K324" s="44" t="str">
        <f t="shared" ca="1" si="20"/>
        <v>33год 5мес 9ден</v>
      </c>
      <c r="L324" s="22"/>
      <c r="M324" s="44" t="str">
        <f t="shared" ca="1" si="21"/>
        <v>Нема преглед</v>
      </c>
      <c r="N324" s="44" t="str">
        <f t="shared" ca="1" si="22"/>
        <v>SEN</v>
      </c>
      <c r="O324" s="44" t="e">
        <f t="shared" si="23"/>
        <v>#NUM!</v>
      </c>
      <c r="P324" s="22"/>
      <c r="Q324" s="22"/>
      <c r="R324" s="130"/>
      <c r="Y324" s="121"/>
      <c r="AB324" s="22"/>
      <c r="AC324" s="22"/>
    </row>
    <row r="325" spans="2:29" x14ac:dyDescent="0.3">
      <c r="B325" s="26" t="s">
        <v>477</v>
      </c>
      <c r="C325" s="56" t="s">
        <v>577</v>
      </c>
      <c r="D325" s="22">
        <v>326</v>
      </c>
      <c r="E325" s="21" t="s">
        <v>529</v>
      </c>
      <c r="F325" s="22"/>
      <c r="G325" s="22"/>
      <c r="H325" s="22"/>
      <c r="I325" s="3">
        <v>28325</v>
      </c>
      <c r="J325" s="3"/>
      <c r="K325" s="44" t="str">
        <f t="shared" ca="1" si="20"/>
        <v>48год 3мес 1ден</v>
      </c>
      <c r="L325" s="3">
        <v>44083</v>
      </c>
      <c r="M325" s="44" t="str">
        <f t="shared" ca="1" si="21"/>
        <v>Поминат рок</v>
      </c>
      <c r="N325" s="44" t="str">
        <f t="shared" ca="1" si="22"/>
        <v>SEN</v>
      </c>
      <c r="O325" s="44" t="e">
        <f t="shared" si="23"/>
        <v>#NUM!</v>
      </c>
      <c r="P325" s="22"/>
      <c r="Q325" s="22"/>
      <c r="R325" s="130"/>
      <c r="Y325" s="121"/>
      <c r="AB325" s="22"/>
      <c r="AC325" s="22"/>
    </row>
    <row r="326" spans="2:29" x14ac:dyDescent="0.3">
      <c r="B326" s="26" t="s">
        <v>478</v>
      </c>
      <c r="C326" s="56" t="s">
        <v>577</v>
      </c>
      <c r="D326" s="22">
        <v>327</v>
      </c>
      <c r="E326" s="21" t="s">
        <v>530</v>
      </c>
      <c r="F326" s="22" t="s">
        <v>165</v>
      </c>
      <c r="G326" s="22"/>
      <c r="H326" s="22"/>
      <c r="I326" s="3">
        <v>41787</v>
      </c>
      <c r="J326" s="3"/>
      <c r="K326" s="44" t="str">
        <f t="shared" ca="1" si="20"/>
        <v>11год 4мес 22ден</v>
      </c>
      <c r="L326" s="22"/>
      <c r="M326" s="44" t="str">
        <f t="shared" ca="1" si="21"/>
        <v>Нема преглед</v>
      </c>
      <c r="N326" s="44" t="str">
        <f t="shared" ca="1" si="22"/>
        <v>U-12</v>
      </c>
      <c r="O326" s="44" t="e">
        <f t="shared" si="23"/>
        <v>#NUM!</v>
      </c>
      <c r="P326" s="22"/>
      <c r="Q326" s="22"/>
      <c r="R326" s="127">
        <v>2805014425034</v>
      </c>
      <c r="Y326" s="121"/>
      <c r="AB326" s="22"/>
      <c r="AC326" s="22"/>
    </row>
    <row r="327" spans="2:29" x14ac:dyDescent="0.3">
      <c r="B327" s="26" t="s">
        <v>477</v>
      </c>
      <c r="C327" s="56" t="s">
        <v>577</v>
      </c>
      <c r="D327" s="22">
        <v>328</v>
      </c>
      <c r="E327" s="21" t="s">
        <v>531</v>
      </c>
      <c r="F327" s="22" t="s">
        <v>165</v>
      </c>
      <c r="G327" s="22" t="s">
        <v>1028</v>
      </c>
      <c r="H327" s="22"/>
      <c r="I327" s="3">
        <v>42191</v>
      </c>
      <c r="J327" s="3"/>
      <c r="K327" s="44" t="str">
        <f t="shared" ca="1" si="20"/>
        <v>10год 3мес 14ден</v>
      </c>
      <c r="L327" s="22"/>
      <c r="M327" s="44" t="str">
        <f t="shared" ca="1" si="21"/>
        <v>Нема преглед</v>
      </c>
      <c r="N327" s="44" t="str">
        <f t="shared" ca="1" si="22"/>
        <v>U-12</v>
      </c>
      <c r="O327" s="44" t="e">
        <f t="shared" si="23"/>
        <v>#NUM!</v>
      </c>
      <c r="P327" s="22"/>
      <c r="Q327" s="22"/>
      <c r="R327" s="127">
        <v>607015450047</v>
      </c>
      <c r="Y327" s="121"/>
      <c r="AB327" s="22"/>
      <c r="AC327" s="22"/>
    </row>
    <row r="328" spans="2:29" x14ac:dyDescent="0.3">
      <c r="B328" s="26" t="s">
        <v>477</v>
      </c>
      <c r="C328" s="56" t="s">
        <v>577</v>
      </c>
      <c r="D328" s="22">
        <v>329</v>
      </c>
      <c r="E328" s="21" t="s">
        <v>532</v>
      </c>
      <c r="F328" s="22"/>
      <c r="G328" s="22" t="s">
        <v>1029</v>
      </c>
      <c r="H328" s="22"/>
      <c r="I328" s="3">
        <v>41657</v>
      </c>
      <c r="J328" s="3"/>
      <c r="K328" s="44" t="str">
        <f t="shared" ca="1" si="20"/>
        <v>11год 9мес 2ден</v>
      </c>
      <c r="L328" s="22"/>
      <c r="M328" s="44" t="str">
        <f t="shared" ca="1" si="21"/>
        <v>Нема преглед</v>
      </c>
      <c r="N328" s="44" t="str">
        <f t="shared" ca="1" si="22"/>
        <v>U-12</v>
      </c>
      <c r="O328" s="44" t="e">
        <f t="shared" si="23"/>
        <v>#NUM!</v>
      </c>
      <c r="P328" s="22"/>
      <c r="Q328" s="22"/>
      <c r="R328" s="127">
        <v>1801014450066</v>
      </c>
      <c r="Y328" s="121"/>
      <c r="AB328" s="22"/>
      <c r="AC328" s="22"/>
    </row>
    <row r="329" spans="2:29" x14ac:dyDescent="0.3">
      <c r="B329" s="26" t="s">
        <v>478</v>
      </c>
      <c r="C329" s="56" t="s">
        <v>577</v>
      </c>
      <c r="D329" s="22">
        <v>330</v>
      </c>
      <c r="E329" s="21" t="s">
        <v>533</v>
      </c>
      <c r="F329" s="22" t="s">
        <v>672</v>
      </c>
      <c r="G329" s="22"/>
      <c r="H329" s="22"/>
      <c r="I329" s="3">
        <v>41467</v>
      </c>
      <c r="J329" s="3"/>
      <c r="K329" s="44" t="str">
        <f t="shared" ca="1" si="20"/>
        <v>12год 3мес 8ден</v>
      </c>
      <c r="L329" s="22"/>
      <c r="M329" s="44" t="str">
        <f t="shared" ca="1" si="21"/>
        <v>Нема преглед</v>
      </c>
      <c r="N329" s="44" t="str">
        <f t="shared" ca="1" si="22"/>
        <v>U-15</v>
      </c>
      <c r="O329" s="44" t="e">
        <f t="shared" si="23"/>
        <v>#NUM!</v>
      </c>
      <c r="P329" s="22"/>
      <c r="Q329" s="22"/>
      <c r="R329" s="127">
        <v>1207013425032</v>
      </c>
      <c r="Y329" s="121"/>
      <c r="AB329" s="22"/>
      <c r="AC329" s="22"/>
    </row>
    <row r="330" spans="2:29" x14ac:dyDescent="0.3">
      <c r="B330" s="26" t="s">
        <v>477</v>
      </c>
      <c r="C330" s="56" t="s">
        <v>577</v>
      </c>
      <c r="D330" s="22">
        <v>331</v>
      </c>
      <c r="E330" s="21" t="s">
        <v>534</v>
      </c>
      <c r="F330" s="22" t="s">
        <v>672</v>
      </c>
      <c r="G330" s="34" t="s">
        <v>1030</v>
      </c>
      <c r="H330" s="22"/>
      <c r="I330" s="3">
        <v>40934</v>
      </c>
      <c r="J330" s="3"/>
      <c r="K330" s="44" t="str">
        <f t="shared" ca="1" si="20"/>
        <v>13год 8мес 24ден</v>
      </c>
      <c r="L330" s="3">
        <v>44078</v>
      </c>
      <c r="M330" s="44" t="str">
        <f t="shared" ca="1" si="21"/>
        <v>Поминат рок</v>
      </c>
      <c r="N330" s="44" t="str">
        <f t="shared" ca="1" si="22"/>
        <v>U-15</v>
      </c>
      <c r="O330" s="44" t="e">
        <f t="shared" si="23"/>
        <v>#NUM!</v>
      </c>
      <c r="P330" s="22"/>
      <c r="Q330" s="22"/>
      <c r="R330" s="127">
        <v>2601012424001</v>
      </c>
      <c r="Y330" s="121"/>
      <c r="AB330" s="22"/>
      <c r="AC330" s="22"/>
    </row>
    <row r="331" spans="2:29" x14ac:dyDescent="0.3">
      <c r="B331" s="26" t="s">
        <v>478</v>
      </c>
      <c r="C331" s="56" t="s">
        <v>577</v>
      </c>
      <c r="D331" s="22">
        <v>332</v>
      </c>
      <c r="E331" s="21" t="s">
        <v>535</v>
      </c>
      <c r="F331" s="22"/>
      <c r="G331" s="34" t="s">
        <v>1031</v>
      </c>
      <c r="H331" s="22"/>
      <c r="I331" s="3">
        <v>40411</v>
      </c>
      <c r="J331" s="3"/>
      <c r="K331" s="44" t="str">
        <f t="shared" ca="1" si="20"/>
        <v>15год 1мес 29ден</v>
      </c>
      <c r="L331" s="22"/>
      <c r="M331" s="44" t="str">
        <f t="shared" ca="1" si="21"/>
        <v>Нема преглед</v>
      </c>
      <c r="N331" s="44" t="str">
        <f t="shared" ca="1" si="22"/>
        <v>U-18</v>
      </c>
      <c r="O331" s="44" t="e">
        <f t="shared" si="23"/>
        <v>#NUM!</v>
      </c>
      <c r="P331" s="22"/>
      <c r="Q331" s="22"/>
      <c r="R331" s="127">
        <v>2108010429008</v>
      </c>
      <c r="Y331" s="121"/>
      <c r="AB331" s="22"/>
      <c r="AC331" s="22"/>
    </row>
    <row r="332" spans="2:29" x14ac:dyDescent="0.3">
      <c r="B332" s="26" t="s">
        <v>477</v>
      </c>
      <c r="C332" s="56" t="s">
        <v>577</v>
      </c>
      <c r="D332" s="22">
        <v>333</v>
      </c>
      <c r="E332" s="21" t="s">
        <v>536</v>
      </c>
      <c r="F332" s="22"/>
      <c r="G332" s="22"/>
      <c r="H332" s="22"/>
      <c r="I332" s="3">
        <v>36553</v>
      </c>
      <c r="J332" s="3"/>
      <c r="K332" s="44" t="str">
        <f t="shared" ca="1" si="20"/>
        <v>25год 8мес 22ден</v>
      </c>
      <c r="L332" s="22"/>
      <c r="M332" s="44" t="str">
        <f t="shared" ca="1" si="21"/>
        <v>Нема преглед</v>
      </c>
      <c r="N332" s="44" t="str">
        <f t="shared" ca="1" si="22"/>
        <v>SEN</v>
      </c>
      <c r="O332" s="44" t="e">
        <f t="shared" si="23"/>
        <v>#NUM!</v>
      </c>
      <c r="P332" s="22"/>
      <c r="Q332" s="22"/>
      <c r="R332" s="127"/>
      <c r="Y332" s="121"/>
      <c r="AB332" s="22"/>
      <c r="AC332" s="22"/>
    </row>
    <row r="333" spans="2:29" x14ac:dyDescent="0.3">
      <c r="B333" s="26" t="s">
        <v>477</v>
      </c>
      <c r="C333" s="56" t="s">
        <v>577</v>
      </c>
      <c r="D333" s="22">
        <v>334</v>
      </c>
      <c r="E333" s="21" t="s">
        <v>537</v>
      </c>
      <c r="F333" s="34" t="s">
        <v>1286</v>
      </c>
      <c r="G333" s="22"/>
      <c r="H333" s="22"/>
      <c r="I333" s="3">
        <v>34971</v>
      </c>
      <c r="J333" s="3"/>
      <c r="K333" s="44" t="str">
        <f t="shared" ca="1" si="20"/>
        <v>30год 0мес 21ден</v>
      </c>
      <c r="L333" s="3">
        <v>43881</v>
      </c>
      <c r="M333" s="44" t="str">
        <f t="shared" ca="1" si="21"/>
        <v>Поминат рок</v>
      </c>
      <c r="N333" s="44" t="str">
        <f t="shared" ca="1" si="22"/>
        <v>SEN</v>
      </c>
      <c r="O333" s="44" t="e">
        <f t="shared" si="23"/>
        <v>#NUM!</v>
      </c>
      <c r="P333" s="22"/>
      <c r="Q333" s="22"/>
      <c r="R333" s="127"/>
      <c r="Y333" s="121"/>
      <c r="AB333" s="22"/>
      <c r="AC333" s="22"/>
    </row>
    <row r="334" spans="2:29" x14ac:dyDescent="0.3">
      <c r="B334" s="26" t="s">
        <v>478</v>
      </c>
      <c r="C334" s="56" t="s">
        <v>577</v>
      </c>
      <c r="D334" s="34">
        <v>335</v>
      </c>
      <c r="E334" s="30" t="s">
        <v>538</v>
      </c>
      <c r="F334" s="34"/>
      <c r="G334" s="22" t="s">
        <v>1032</v>
      </c>
      <c r="H334" s="22"/>
      <c r="I334" s="3">
        <v>41444</v>
      </c>
      <c r="J334" s="3"/>
      <c r="K334" s="44" t="str">
        <f t="shared" ca="1" si="20"/>
        <v>12год 4мес 1ден</v>
      </c>
      <c r="L334" s="22"/>
      <c r="M334" s="44" t="str">
        <f t="shared" ca="1" si="21"/>
        <v>Нема преглед</v>
      </c>
      <c r="N334" s="44" t="str">
        <f t="shared" ca="1" si="22"/>
        <v>U-15</v>
      </c>
      <c r="O334" s="44" t="e">
        <f t="shared" si="23"/>
        <v>#NUM!</v>
      </c>
      <c r="P334" s="22"/>
      <c r="Q334" s="22"/>
      <c r="R334" s="127"/>
      <c r="Y334" s="121"/>
      <c r="AB334" s="22"/>
      <c r="AC334" s="22"/>
    </row>
    <row r="335" spans="2:29" x14ac:dyDescent="0.3">
      <c r="B335" s="26" t="s">
        <v>477</v>
      </c>
      <c r="C335" s="56" t="s">
        <v>577</v>
      </c>
      <c r="D335" s="22">
        <v>336</v>
      </c>
      <c r="E335" s="21" t="s">
        <v>539</v>
      </c>
      <c r="F335" s="34" t="s">
        <v>1286</v>
      </c>
      <c r="G335" s="34" t="s">
        <v>1033</v>
      </c>
      <c r="H335" s="22"/>
      <c r="I335" s="3">
        <v>39911</v>
      </c>
      <c r="J335" s="3"/>
      <c r="K335" s="44" t="str">
        <f t="shared" ca="1" si="20"/>
        <v>16год 6мес 12ден</v>
      </c>
      <c r="L335" s="22"/>
      <c r="M335" s="44" t="str">
        <f t="shared" ca="1" si="21"/>
        <v>Нема преглед</v>
      </c>
      <c r="N335" s="44" t="str">
        <f t="shared" ca="1" si="22"/>
        <v>U-18</v>
      </c>
      <c r="O335" s="44" t="e">
        <f t="shared" si="23"/>
        <v>#NUM!</v>
      </c>
      <c r="P335" s="22"/>
      <c r="Q335" s="22"/>
      <c r="R335" s="127">
        <v>804009450027</v>
      </c>
      <c r="Y335" s="121"/>
      <c r="AB335" s="22"/>
      <c r="AC335" s="22"/>
    </row>
    <row r="336" spans="2:29" ht="15" thickBot="1" x14ac:dyDescent="0.35">
      <c r="B336" s="36" t="s">
        <v>477</v>
      </c>
      <c r="C336" s="91" t="s">
        <v>577</v>
      </c>
      <c r="D336" s="10">
        <v>337</v>
      </c>
      <c r="E336" s="32" t="s">
        <v>541</v>
      </c>
      <c r="F336" s="22"/>
      <c r="G336" s="10"/>
      <c r="H336" s="10"/>
      <c r="I336" s="11">
        <v>32777</v>
      </c>
      <c r="J336" s="11"/>
      <c r="K336" s="47" t="str">
        <f t="shared" ca="1" si="20"/>
        <v>36год 0мес 24ден</v>
      </c>
      <c r="L336" s="11">
        <v>43895</v>
      </c>
      <c r="M336" s="47" t="str">
        <f t="shared" ca="1" si="21"/>
        <v>Поминат рок</v>
      </c>
      <c r="N336" s="47" t="str">
        <f t="shared" ca="1" si="22"/>
        <v>SEN</v>
      </c>
      <c r="O336" s="47" t="e">
        <f t="shared" si="23"/>
        <v>#NUM!</v>
      </c>
      <c r="P336" s="10"/>
      <c r="Q336" s="10"/>
      <c r="R336" s="128"/>
      <c r="Y336" s="121"/>
      <c r="AB336" s="22"/>
      <c r="AC336" s="22"/>
    </row>
    <row r="337" spans="2:29" x14ac:dyDescent="0.3">
      <c r="B337" s="25" t="s">
        <v>584</v>
      </c>
      <c r="C337" s="89" t="s">
        <v>577</v>
      </c>
      <c r="D337" s="22">
        <v>338</v>
      </c>
      <c r="E337" s="21" t="s">
        <v>542</v>
      </c>
      <c r="F337" s="22"/>
      <c r="G337" s="4" t="s">
        <v>1034</v>
      </c>
      <c r="H337" s="4"/>
      <c r="I337" s="9">
        <v>33901</v>
      </c>
      <c r="J337" s="9"/>
      <c r="K337" s="43" t="str">
        <f t="shared" ca="1" si="20"/>
        <v>32год 11мес 26ден</v>
      </c>
      <c r="L337" s="9">
        <v>43971</v>
      </c>
      <c r="M337" s="43" t="str">
        <f t="shared" ca="1" si="21"/>
        <v>Поминат рок</v>
      </c>
      <c r="N337" s="43" t="str">
        <f t="shared" ca="1" si="22"/>
        <v>SEN</v>
      </c>
      <c r="O337" s="43" t="e">
        <f t="shared" si="23"/>
        <v>#NUM!</v>
      </c>
      <c r="P337" s="4"/>
      <c r="Q337" s="4"/>
      <c r="R337" s="129"/>
      <c r="Y337" s="121"/>
      <c r="AB337" s="22"/>
      <c r="AC337" s="22"/>
    </row>
    <row r="338" spans="2:29" x14ac:dyDescent="0.3">
      <c r="B338" s="26" t="s">
        <v>477</v>
      </c>
      <c r="C338" s="56" t="s">
        <v>577</v>
      </c>
      <c r="D338" s="137">
        <v>349</v>
      </c>
      <c r="E338" s="183" t="s">
        <v>553</v>
      </c>
      <c r="F338" s="137" t="s">
        <v>1390</v>
      </c>
      <c r="G338" s="22"/>
      <c r="H338" s="22"/>
      <c r="I338" s="3">
        <v>30503</v>
      </c>
      <c r="J338" s="3"/>
      <c r="K338" s="44" t="str">
        <f t="shared" ca="1" si="20"/>
        <v>42год 3мес 14ден</v>
      </c>
      <c r="L338" s="3">
        <v>44083</v>
      </c>
      <c r="M338" s="44" t="str">
        <f t="shared" ca="1" si="21"/>
        <v>Поминат рок</v>
      </c>
      <c r="N338" s="44" t="str">
        <f t="shared" ca="1" si="22"/>
        <v>SEN</v>
      </c>
      <c r="O338" s="44" t="e">
        <f t="shared" si="23"/>
        <v>#NUM!</v>
      </c>
      <c r="P338" s="22" t="s">
        <v>540</v>
      </c>
      <c r="Q338" s="22"/>
      <c r="R338" s="127"/>
      <c r="Y338" s="121"/>
      <c r="AB338" s="22"/>
      <c r="AC338" s="22"/>
    </row>
    <row r="339" spans="2:29" x14ac:dyDescent="0.3">
      <c r="B339" s="26" t="s">
        <v>478</v>
      </c>
      <c r="C339" s="56" t="s">
        <v>577</v>
      </c>
      <c r="D339" s="22">
        <v>340</v>
      </c>
      <c r="E339" s="21" t="s">
        <v>543</v>
      </c>
      <c r="F339" s="22"/>
      <c r="G339" s="22" t="s">
        <v>1035</v>
      </c>
      <c r="H339" s="22"/>
      <c r="I339" s="3">
        <v>40263</v>
      </c>
      <c r="J339" s="3"/>
      <c r="K339" s="44" t="str">
        <f t="shared" ca="1" si="20"/>
        <v>15год 6мес 24ден</v>
      </c>
      <c r="L339" s="3">
        <v>44126</v>
      </c>
      <c r="M339" s="44" t="str">
        <f t="shared" ca="1" si="21"/>
        <v>Поминат рок</v>
      </c>
      <c r="N339" s="44" t="str">
        <f t="shared" ca="1" si="22"/>
        <v>U-18</v>
      </c>
      <c r="O339" s="44" t="e">
        <f t="shared" si="23"/>
        <v>#NUM!</v>
      </c>
      <c r="P339" s="22"/>
      <c r="Q339" s="22"/>
      <c r="R339" s="127"/>
      <c r="Y339" s="121"/>
      <c r="AB339" s="22"/>
      <c r="AC339" s="22"/>
    </row>
    <row r="340" spans="2:29" x14ac:dyDescent="0.3">
      <c r="B340" s="26" t="s">
        <v>477</v>
      </c>
      <c r="C340" s="56" t="s">
        <v>577</v>
      </c>
      <c r="D340" s="2">
        <v>341</v>
      </c>
      <c r="E340" s="106" t="s">
        <v>545</v>
      </c>
      <c r="F340" s="2"/>
      <c r="G340" s="22"/>
      <c r="H340" s="22"/>
      <c r="I340" s="3">
        <v>38959</v>
      </c>
      <c r="J340" s="3"/>
      <c r="K340" s="44" t="str">
        <f t="shared" ca="1" si="20"/>
        <v>19год 1мес 20ден</v>
      </c>
      <c r="L340" s="3">
        <v>43853</v>
      </c>
      <c r="M340" s="44" t="str">
        <f t="shared" ca="1" si="21"/>
        <v>Поминат рок</v>
      </c>
      <c r="N340" s="44" t="str">
        <f t="shared" ca="1" si="22"/>
        <v>U-21</v>
      </c>
      <c r="O340" s="44" t="e">
        <f t="shared" si="23"/>
        <v>#NUM!</v>
      </c>
      <c r="P340" s="22"/>
      <c r="Q340" s="22"/>
      <c r="R340" s="127"/>
      <c r="Y340" s="121"/>
      <c r="AB340" s="22"/>
      <c r="AC340" s="22"/>
    </row>
    <row r="341" spans="2:29" x14ac:dyDescent="0.3">
      <c r="B341" s="26" t="s">
        <v>478</v>
      </c>
      <c r="C341" s="56" t="s">
        <v>577</v>
      </c>
      <c r="D341" s="22">
        <v>342</v>
      </c>
      <c r="E341" s="21" t="s">
        <v>546</v>
      </c>
      <c r="F341" s="22" t="s">
        <v>291</v>
      </c>
      <c r="G341" s="22"/>
      <c r="H341" s="22"/>
      <c r="I341" s="3">
        <v>40252</v>
      </c>
      <c r="J341" s="3"/>
      <c r="K341" s="44" t="str">
        <f t="shared" ca="1" si="20"/>
        <v>15год 7мес 5ден</v>
      </c>
      <c r="L341" s="3">
        <v>44126</v>
      </c>
      <c r="M341" s="44" t="str">
        <f t="shared" ca="1" si="21"/>
        <v>Поминат рок</v>
      </c>
      <c r="N341" s="44" t="str">
        <f t="shared" ca="1" si="22"/>
        <v>U-18</v>
      </c>
      <c r="O341" s="44" t="e">
        <f t="shared" si="23"/>
        <v>#NUM!</v>
      </c>
      <c r="P341" s="22"/>
      <c r="Q341" s="22"/>
      <c r="R341" s="130"/>
      <c r="Y341" s="121"/>
      <c r="AB341" s="22"/>
      <c r="AC341" s="22"/>
    </row>
    <row r="342" spans="2:29" x14ac:dyDescent="0.3">
      <c r="B342" s="26" t="s">
        <v>477</v>
      </c>
      <c r="C342" s="56" t="s">
        <v>577</v>
      </c>
      <c r="D342" s="22">
        <v>343</v>
      </c>
      <c r="E342" s="21" t="s">
        <v>547</v>
      </c>
      <c r="F342" s="22" t="s">
        <v>404</v>
      </c>
      <c r="G342" s="22" t="s">
        <v>1036</v>
      </c>
      <c r="H342" s="22"/>
      <c r="I342" s="3">
        <v>40079</v>
      </c>
      <c r="J342" s="3"/>
      <c r="K342" s="44" t="str">
        <f t="shared" ca="1" si="20"/>
        <v>16год 0мес 27ден</v>
      </c>
      <c r="L342" s="3">
        <v>43854</v>
      </c>
      <c r="M342" s="44" t="str">
        <f t="shared" ca="1" si="21"/>
        <v>Поминат рок</v>
      </c>
      <c r="N342" s="44" t="str">
        <f t="shared" ca="1" si="22"/>
        <v>U-18</v>
      </c>
      <c r="O342" s="44" t="e">
        <f t="shared" si="23"/>
        <v>#NUM!</v>
      </c>
      <c r="P342" s="22"/>
      <c r="Q342" s="22"/>
      <c r="R342" s="130"/>
      <c r="Y342" s="121"/>
      <c r="AB342" s="22"/>
      <c r="AC342" s="22"/>
    </row>
    <row r="343" spans="2:29" ht="15" thickBot="1" x14ac:dyDescent="0.35">
      <c r="B343" s="27" t="s">
        <v>477</v>
      </c>
      <c r="C343" s="90"/>
      <c r="D343" s="22">
        <v>344</v>
      </c>
      <c r="E343" s="21" t="s">
        <v>548</v>
      </c>
      <c r="F343" s="22" t="s">
        <v>404</v>
      </c>
      <c r="G343" s="22" t="s">
        <v>1037</v>
      </c>
      <c r="H343" s="5"/>
      <c r="I343" s="6">
        <v>38927</v>
      </c>
      <c r="J343" s="6"/>
      <c r="K343" s="45" t="str">
        <f t="shared" ca="1" si="20"/>
        <v>19год 2мес 21ден</v>
      </c>
      <c r="L343" s="6">
        <v>43853</v>
      </c>
      <c r="M343" s="45" t="str">
        <f t="shared" ca="1" si="21"/>
        <v>Поминат рок</v>
      </c>
      <c r="N343" s="45" t="str">
        <f t="shared" ca="1" si="22"/>
        <v>U-21</v>
      </c>
      <c r="O343" s="45" t="e">
        <f t="shared" si="23"/>
        <v>#NUM!</v>
      </c>
      <c r="P343" s="5"/>
      <c r="Q343" s="5"/>
      <c r="R343" s="146"/>
      <c r="Y343" s="121"/>
      <c r="AB343" s="22"/>
      <c r="AC343" s="22"/>
    </row>
    <row r="344" spans="2:29" x14ac:dyDescent="0.3">
      <c r="B344" s="105" t="s">
        <v>477</v>
      </c>
      <c r="C344" s="92" t="s">
        <v>577</v>
      </c>
      <c r="D344" s="22">
        <v>345</v>
      </c>
      <c r="E344" s="21" t="s">
        <v>549</v>
      </c>
      <c r="F344" s="22" t="s">
        <v>404</v>
      </c>
      <c r="G344" s="22" t="s">
        <v>1038</v>
      </c>
      <c r="H344" s="2"/>
      <c r="I344" s="24">
        <v>31314</v>
      </c>
      <c r="J344" s="24"/>
      <c r="K344" s="46" t="str">
        <f t="shared" ca="1" si="20"/>
        <v>40год 0мес 26ден</v>
      </c>
      <c r="L344" s="2"/>
      <c r="M344" s="46" t="str">
        <f t="shared" ca="1" si="21"/>
        <v>Нема преглед</v>
      </c>
      <c r="N344" s="46" t="str">
        <f t="shared" ca="1" si="22"/>
        <v>SEN</v>
      </c>
      <c r="O344" s="46" t="e">
        <f t="shared" si="23"/>
        <v>#NUM!</v>
      </c>
      <c r="P344" s="2"/>
      <c r="Q344" s="2"/>
      <c r="R344" s="147"/>
      <c r="Y344" s="121"/>
      <c r="AB344" s="22"/>
      <c r="AC344" s="22"/>
    </row>
    <row r="345" spans="2:29" x14ac:dyDescent="0.3">
      <c r="B345" s="26" t="s">
        <v>477</v>
      </c>
      <c r="C345" s="56" t="s">
        <v>577</v>
      </c>
      <c r="D345" s="22">
        <v>346</v>
      </c>
      <c r="E345" s="21" t="s">
        <v>550</v>
      </c>
      <c r="F345" s="22" t="s">
        <v>404</v>
      </c>
      <c r="G345" s="22" t="s">
        <v>1039</v>
      </c>
      <c r="H345" s="22"/>
      <c r="I345" s="3">
        <v>38468</v>
      </c>
      <c r="J345" s="3"/>
      <c r="K345" s="44" t="str">
        <f t="shared" ca="1" si="20"/>
        <v>20год 5мес 24ден</v>
      </c>
      <c r="L345" s="22"/>
      <c r="M345" s="44" t="str">
        <f t="shared" ca="1" si="21"/>
        <v>Нема преглед</v>
      </c>
      <c r="N345" s="44" t="str">
        <f t="shared" ca="1" si="22"/>
        <v>U-21</v>
      </c>
      <c r="O345" s="44" t="e">
        <f t="shared" si="23"/>
        <v>#NUM!</v>
      </c>
      <c r="P345" s="22"/>
      <c r="Q345" s="22"/>
      <c r="R345" s="127">
        <v>2604005450071</v>
      </c>
      <c r="Y345" s="121"/>
      <c r="AB345" s="22"/>
      <c r="AC345" s="22"/>
    </row>
    <row r="346" spans="2:29" x14ac:dyDescent="0.3">
      <c r="B346" s="26" t="s">
        <v>477</v>
      </c>
      <c r="C346" s="56" t="s">
        <v>577</v>
      </c>
      <c r="D346" s="22">
        <v>472</v>
      </c>
      <c r="E346" s="21" t="s">
        <v>704</v>
      </c>
      <c r="F346" s="22" t="s">
        <v>1390</v>
      </c>
      <c r="G346" s="22" t="s">
        <v>1040</v>
      </c>
      <c r="H346" s="22"/>
      <c r="I346" s="3">
        <v>39867</v>
      </c>
      <c r="J346" s="3"/>
      <c r="K346" s="44" t="str">
        <f t="shared" ca="1" si="20"/>
        <v>16год 7мес 27ден</v>
      </c>
      <c r="L346" s="22"/>
      <c r="M346" s="44" t="str">
        <f t="shared" ca="1" si="21"/>
        <v>Нема преглед</v>
      </c>
      <c r="N346" s="44" t="str">
        <f t="shared" ca="1" si="22"/>
        <v>U-18</v>
      </c>
      <c r="O346" s="44" t="e">
        <f t="shared" si="23"/>
        <v>#NUM!</v>
      </c>
      <c r="P346" s="22"/>
      <c r="Q346" s="22"/>
      <c r="R346" s="127">
        <v>2302009450010</v>
      </c>
      <c r="Y346" s="121"/>
      <c r="AB346" s="22"/>
      <c r="AC346" s="22"/>
    </row>
    <row r="347" spans="2:29" ht="15" thickBot="1" x14ac:dyDescent="0.35">
      <c r="B347" s="36" t="s">
        <v>477</v>
      </c>
      <c r="C347" s="91" t="s">
        <v>577</v>
      </c>
      <c r="D347" s="22">
        <v>348</v>
      </c>
      <c r="E347" s="21" t="s">
        <v>552</v>
      </c>
      <c r="F347" s="22"/>
      <c r="G347" s="22" t="s">
        <v>1041</v>
      </c>
      <c r="H347" s="10"/>
      <c r="I347" s="11">
        <v>38949</v>
      </c>
      <c r="J347" s="11"/>
      <c r="K347" s="47" t="str">
        <f t="shared" ca="1" si="20"/>
        <v>19год 2мес 0ден</v>
      </c>
      <c r="L347" s="10"/>
      <c r="M347" s="47" t="str">
        <f t="shared" ca="1" si="21"/>
        <v>Нема преглед</v>
      </c>
      <c r="N347" s="47" t="str">
        <f t="shared" ca="1" si="22"/>
        <v>U-21</v>
      </c>
      <c r="O347" s="47" t="e">
        <f t="shared" si="23"/>
        <v>#NUM!</v>
      </c>
      <c r="P347" s="10"/>
      <c r="Q347" s="10"/>
      <c r="R347" s="128">
        <v>2008006450006</v>
      </c>
      <c r="Y347" s="121"/>
      <c r="AB347" s="22"/>
      <c r="AC347" s="22"/>
    </row>
    <row r="348" spans="2:29" x14ac:dyDescent="0.3">
      <c r="B348" s="25" t="s">
        <v>477</v>
      </c>
      <c r="C348" s="89" t="s">
        <v>577</v>
      </c>
      <c r="D348" s="80">
        <v>558</v>
      </c>
      <c r="E348" s="95" t="s">
        <v>785</v>
      </c>
      <c r="F348" s="10" t="s">
        <v>1390</v>
      </c>
      <c r="G348" s="22"/>
      <c r="H348" s="4"/>
      <c r="I348" s="9">
        <v>40637</v>
      </c>
      <c r="J348" s="9"/>
      <c r="K348" s="43" t="str">
        <f t="shared" ca="1" si="20"/>
        <v>14год 6мес 16ден</v>
      </c>
      <c r="L348" s="4"/>
      <c r="M348" s="43" t="str">
        <f t="shared" ca="1" si="21"/>
        <v>Нема преглед</v>
      </c>
      <c r="N348" s="43" t="str">
        <f t="shared" ca="1" si="22"/>
        <v>U-15</v>
      </c>
      <c r="O348" s="43" t="e">
        <f t="shared" si="23"/>
        <v>#NUM!</v>
      </c>
      <c r="P348" s="4"/>
      <c r="Q348" s="4"/>
      <c r="R348" s="129">
        <v>404011450094</v>
      </c>
      <c r="Y348" s="121"/>
      <c r="AB348" s="22"/>
      <c r="AC348" s="22"/>
    </row>
    <row r="349" spans="2:29" x14ac:dyDescent="0.3">
      <c r="B349" s="26" t="s">
        <v>477</v>
      </c>
      <c r="C349" s="56" t="s">
        <v>577</v>
      </c>
      <c r="D349" s="22">
        <v>350</v>
      </c>
      <c r="E349" s="21" t="s">
        <v>554</v>
      </c>
      <c r="F349" s="22"/>
      <c r="G349" s="22" t="s">
        <v>1042</v>
      </c>
      <c r="H349" s="22"/>
      <c r="I349" s="3">
        <v>40203</v>
      </c>
      <c r="J349" s="3"/>
      <c r="K349" s="44" t="str">
        <f t="shared" ca="1" si="20"/>
        <v>15год 8мес 25ден</v>
      </c>
      <c r="L349" s="3">
        <v>44126</v>
      </c>
      <c r="M349" s="44" t="str">
        <f t="shared" ca="1" si="21"/>
        <v>Поминат рок</v>
      </c>
      <c r="N349" s="44" t="str">
        <f t="shared" ca="1" si="22"/>
        <v>U-18</v>
      </c>
      <c r="O349" s="44" t="e">
        <f t="shared" si="23"/>
        <v>#NUM!</v>
      </c>
      <c r="P349" s="22"/>
      <c r="Q349" s="22"/>
      <c r="R349" s="127"/>
      <c r="Y349" s="121"/>
      <c r="AB349" s="22"/>
      <c r="AC349" s="22"/>
    </row>
    <row r="350" spans="2:29" x14ac:dyDescent="0.3">
      <c r="B350" s="26" t="s">
        <v>477</v>
      </c>
      <c r="C350" s="56" t="s">
        <v>577</v>
      </c>
      <c r="D350" s="2">
        <v>351</v>
      </c>
      <c r="E350" s="106" t="s">
        <v>555</v>
      </c>
      <c r="F350" s="2"/>
      <c r="G350" s="22"/>
      <c r="H350" s="22"/>
      <c r="I350" s="3">
        <v>28536</v>
      </c>
      <c r="J350" s="3"/>
      <c r="K350" s="44" t="str">
        <f t="shared" ca="1" si="20"/>
        <v>47год 8мес 5ден</v>
      </c>
      <c r="L350" s="22"/>
      <c r="M350" s="44" t="str">
        <f t="shared" ca="1" si="21"/>
        <v>Нема преглед</v>
      </c>
      <c r="N350" s="44" t="str">
        <f t="shared" ca="1" si="22"/>
        <v>SEN</v>
      </c>
      <c r="O350" s="44" t="e">
        <f t="shared" si="23"/>
        <v>#NUM!</v>
      </c>
      <c r="P350" s="22"/>
      <c r="Q350" s="22"/>
      <c r="R350" s="127"/>
      <c r="Y350" s="121"/>
      <c r="AB350" s="22"/>
      <c r="AC350" s="22"/>
    </row>
    <row r="351" spans="2:29" x14ac:dyDescent="0.3">
      <c r="B351" s="26" t="s">
        <v>478</v>
      </c>
      <c r="C351" s="56" t="s">
        <v>577</v>
      </c>
      <c r="D351" s="22">
        <v>352</v>
      </c>
      <c r="E351" s="21" t="s">
        <v>556</v>
      </c>
      <c r="F351" s="22"/>
      <c r="G351" s="22"/>
      <c r="H351" s="22"/>
      <c r="I351" s="3">
        <v>40878</v>
      </c>
      <c r="J351" s="3"/>
      <c r="K351" s="44" t="str">
        <f t="shared" ca="1" si="20"/>
        <v>13год 10мес 19ден</v>
      </c>
      <c r="L351" s="3">
        <v>44126</v>
      </c>
      <c r="M351" s="44" t="str">
        <f t="shared" ca="1" si="21"/>
        <v>Поминат рок</v>
      </c>
      <c r="N351" s="44" t="str">
        <f t="shared" ca="1" si="22"/>
        <v>U-15</v>
      </c>
      <c r="O351" s="44" t="e">
        <f t="shared" si="23"/>
        <v>#NUM!</v>
      </c>
      <c r="P351" s="22"/>
      <c r="Q351" s="22"/>
      <c r="R351" s="127"/>
      <c r="Y351" s="121"/>
      <c r="AB351" s="22"/>
      <c r="AC351" s="22"/>
    </row>
    <row r="352" spans="2:29" x14ac:dyDescent="0.3">
      <c r="B352" s="26" t="s">
        <v>477</v>
      </c>
      <c r="C352" s="56" t="s">
        <v>577</v>
      </c>
      <c r="D352" s="22">
        <v>353</v>
      </c>
      <c r="E352" s="21" t="s">
        <v>557</v>
      </c>
      <c r="F352" s="22"/>
      <c r="G352" s="22"/>
      <c r="H352" s="22"/>
      <c r="I352" s="3">
        <v>39726</v>
      </c>
      <c r="J352" s="3"/>
      <c r="K352" s="44" t="str">
        <f t="shared" ca="1" si="20"/>
        <v>17год 0мес 15ден</v>
      </c>
      <c r="L352" s="3">
        <v>43858</v>
      </c>
      <c r="M352" s="44" t="str">
        <f t="shared" ca="1" si="21"/>
        <v>Поминат рок</v>
      </c>
      <c r="N352" s="44" t="str">
        <f t="shared" ca="1" si="22"/>
        <v>U-18</v>
      </c>
      <c r="O352" s="44" t="e">
        <f t="shared" si="23"/>
        <v>#NUM!</v>
      </c>
      <c r="P352" s="22"/>
      <c r="Q352" s="22"/>
      <c r="R352" s="127"/>
      <c r="Y352" s="121"/>
      <c r="AB352" s="22"/>
      <c r="AC352" s="22"/>
    </row>
    <row r="353" spans="2:29" ht="15" thickBot="1" x14ac:dyDescent="0.35">
      <c r="B353" s="27" t="s">
        <v>477</v>
      </c>
      <c r="C353" s="90" t="s">
        <v>577</v>
      </c>
      <c r="D353" s="22">
        <v>354</v>
      </c>
      <c r="E353" s="41" t="s">
        <v>558</v>
      </c>
      <c r="F353" s="22"/>
      <c r="G353" s="22" t="s">
        <v>1043</v>
      </c>
      <c r="H353" s="5"/>
      <c r="I353" s="6">
        <v>39459</v>
      </c>
      <c r="J353" s="6"/>
      <c r="K353" s="45" t="str">
        <f t="shared" ca="1" si="20"/>
        <v>17год 9мес 8ден</v>
      </c>
      <c r="L353" s="6">
        <v>43858</v>
      </c>
      <c r="M353" s="45" t="str">
        <f t="shared" ca="1" si="21"/>
        <v>Поминат рок</v>
      </c>
      <c r="N353" s="45" t="str">
        <f t="shared" ca="1" si="22"/>
        <v>U-18</v>
      </c>
      <c r="O353" s="45" t="e">
        <f t="shared" si="23"/>
        <v>#NUM!</v>
      </c>
      <c r="P353" s="5"/>
      <c r="Q353" s="5"/>
      <c r="R353" s="173"/>
      <c r="Y353" s="121"/>
      <c r="AB353" s="22"/>
      <c r="AC353" s="22"/>
    </row>
    <row r="354" spans="2:29" x14ac:dyDescent="0.3">
      <c r="B354" s="25" t="s">
        <v>477</v>
      </c>
      <c r="C354" s="89"/>
      <c r="D354" s="22">
        <v>355</v>
      </c>
      <c r="E354" s="21" t="s">
        <v>559</v>
      </c>
      <c r="F354" s="22" t="s">
        <v>362</v>
      </c>
      <c r="G354" s="22"/>
      <c r="H354" s="4"/>
      <c r="I354" s="9">
        <v>40791</v>
      </c>
      <c r="J354" s="9"/>
      <c r="K354" s="43" t="str">
        <f t="shared" ca="1" si="20"/>
        <v>14год 1мес 15ден</v>
      </c>
      <c r="L354" s="4"/>
      <c r="M354" s="43" t="str">
        <f t="shared" ca="1" si="21"/>
        <v>Нема преглед</v>
      </c>
      <c r="N354" s="43" t="str">
        <f t="shared" ca="1" si="22"/>
        <v>U-15</v>
      </c>
      <c r="O354" s="43" t="e">
        <f t="shared" si="23"/>
        <v>#NUM!</v>
      </c>
      <c r="P354" s="4"/>
      <c r="Q354" s="4"/>
      <c r="R354" s="129"/>
      <c r="Y354" s="121"/>
      <c r="AB354" s="22"/>
      <c r="AC354" s="22"/>
    </row>
    <row r="355" spans="2:29" x14ac:dyDescent="0.3">
      <c r="B355" s="26" t="s">
        <v>478</v>
      </c>
      <c r="C355" s="56" t="s">
        <v>577</v>
      </c>
      <c r="D355" s="22">
        <v>356</v>
      </c>
      <c r="E355" s="21" t="s">
        <v>560</v>
      </c>
      <c r="F355" s="22" t="s">
        <v>362</v>
      </c>
      <c r="G355" s="22" t="s">
        <v>1044</v>
      </c>
      <c r="H355" s="22"/>
      <c r="I355" s="3">
        <v>36343</v>
      </c>
      <c r="J355" s="3"/>
      <c r="K355" s="44" t="str">
        <f t="shared" ca="1" si="20"/>
        <v>26год 3мес 18ден</v>
      </c>
      <c r="L355" s="22"/>
      <c r="M355" s="44" t="str">
        <f t="shared" ca="1" si="21"/>
        <v>Нема преглед</v>
      </c>
      <c r="N355" s="44" t="str">
        <f t="shared" ca="1" si="22"/>
        <v>SEN</v>
      </c>
      <c r="O355" s="44" t="e">
        <f t="shared" si="23"/>
        <v>#NUM!</v>
      </c>
      <c r="P355" s="22"/>
      <c r="Q355" s="22"/>
      <c r="R355" s="130"/>
      <c r="Y355" s="121"/>
      <c r="AB355" s="22"/>
      <c r="AC355" s="22"/>
    </row>
    <row r="356" spans="2:29" ht="15" thickBot="1" x14ac:dyDescent="0.35">
      <c r="B356" s="36" t="s">
        <v>477</v>
      </c>
      <c r="C356" s="91"/>
      <c r="D356" s="22">
        <v>357</v>
      </c>
      <c r="E356" s="21" t="s">
        <v>562</v>
      </c>
      <c r="F356" s="22" t="s">
        <v>404</v>
      </c>
      <c r="G356" s="22" t="s">
        <v>1044</v>
      </c>
      <c r="H356" s="10"/>
      <c r="I356" s="11">
        <v>40996</v>
      </c>
      <c r="J356" s="11"/>
      <c r="K356" s="47" t="str">
        <f t="shared" ca="1" si="20"/>
        <v>13год 6мес 22ден</v>
      </c>
      <c r="L356" s="10"/>
      <c r="M356" s="47" t="str">
        <f t="shared" ca="1" si="21"/>
        <v>Нема преглед</v>
      </c>
      <c r="N356" s="47" t="str">
        <f t="shared" ca="1" si="22"/>
        <v>U-15</v>
      </c>
      <c r="O356" s="47" t="e">
        <f t="shared" si="23"/>
        <v>#NUM!</v>
      </c>
      <c r="P356" s="10"/>
      <c r="Q356" s="10"/>
      <c r="R356" s="142"/>
      <c r="Y356" s="121"/>
      <c r="AB356" s="22"/>
      <c r="AC356" s="22"/>
    </row>
    <row r="357" spans="2:29" x14ac:dyDescent="0.3">
      <c r="B357" s="25" t="s">
        <v>477</v>
      </c>
      <c r="C357" s="89" t="s">
        <v>577</v>
      </c>
      <c r="D357" s="22">
        <v>358</v>
      </c>
      <c r="E357" s="21" t="s">
        <v>563</v>
      </c>
      <c r="F357" s="22"/>
      <c r="G357" s="22" t="s">
        <v>1045</v>
      </c>
      <c r="H357" s="4"/>
      <c r="I357" s="9">
        <v>40604</v>
      </c>
      <c r="J357" s="9"/>
      <c r="K357" s="43" t="str">
        <f t="shared" ca="1" si="20"/>
        <v>14год 7мес 18ден</v>
      </c>
      <c r="L357" s="9">
        <v>44256</v>
      </c>
      <c r="M357" s="43" t="str">
        <f t="shared" ca="1" si="21"/>
        <v>Поминат рок</v>
      </c>
      <c r="N357" s="43" t="str">
        <f t="shared" ca="1" si="22"/>
        <v>U-15</v>
      </c>
      <c r="O357" s="43" t="e">
        <f t="shared" si="23"/>
        <v>#NUM!</v>
      </c>
      <c r="P357" s="4"/>
      <c r="Q357" s="4"/>
      <c r="R357" s="129">
        <v>203011450006</v>
      </c>
      <c r="Y357" s="121"/>
      <c r="AB357" s="22"/>
      <c r="AC357" s="22"/>
    </row>
    <row r="358" spans="2:29" x14ac:dyDescent="0.3">
      <c r="B358" s="26" t="s">
        <v>478</v>
      </c>
      <c r="C358" s="56" t="s">
        <v>577</v>
      </c>
      <c r="D358" s="22">
        <v>359</v>
      </c>
      <c r="E358" s="21" t="s">
        <v>564</v>
      </c>
      <c r="F358" s="22" t="s">
        <v>404</v>
      </c>
      <c r="G358" s="22"/>
      <c r="H358" s="22"/>
      <c r="I358" s="3">
        <v>40604</v>
      </c>
      <c r="J358" s="3"/>
      <c r="K358" s="44" t="str">
        <f t="shared" ca="1" si="20"/>
        <v>14год 7мес 18ден</v>
      </c>
      <c r="L358" s="3">
        <v>44256</v>
      </c>
      <c r="M358" s="44" t="str">
        <f t="shared" ca="1" si="21"/>
        <v>Поминат рок</v>
      </c>
      <c r="N358" s="44" t="str">
        <f t="shared" ca="1" si="22"/>
        <v>U-15</v>
      </c>
      <c r="O358" s="44" t="e">
        <f t="shared" si="23"/>
        <v>#NUM!</v>
      </c>
      <c r="P358" s="22"/>
      <c r="Q358" s="22"/>
      <c r="R358" s="127">
        <v>203011455008</v>
      </c>
      <c r="Y358" s="121"/>
      <c r="AB358" s="22"/>
      <c r="AC358" s="22"/>
    </row>
    <row r="359" spans="2:29" x14ac:dyDescent="0.3">
      <c r="B359" s="26" t="s">
        <v>477</v>
      </c>
      <c r="C359" s="56" t="s">
        <v>577</v>
      </c>
      <c r="D359" s="22">
        <v>360</v>
      </c>
      <c r="E359" s="21" t="s">
        <v>565</v>
      </c>
      <c r="F359" s="22" t="s">
        <v>404</v>
      </c>
      <c r="G359" s="22" t="s">
        <v>1046</v>
      </c>
      <c r="H359" s="22"/>
      <c r="I359" s="3">
        <v>39140</v>
      </c>
      <c r="J359" s="3"/>
      <c r="K359" s="44" t="str">
        <f t="shared" ca="1" si="20"/>
        <v>18год 7мес 23ден</v>
      </c>
      <c r="L359" s="22"/>
      <c r="M359" s="44" t="str">
        <f t="shared" ca="1" si="21"/>
        <v>Нема преглед</v>
      </c>
      <c r="N359" s="44" t="str">
        <f t="shared" ca="1" si="22"/>
        <v>U-21</v>
      </c>
      <c r="O359" s="44" t="e">
        <f t="shared" si="23"/>
        <v>#NUM!</v>
      </c>
      <c r="P359" s="22"/>
      <c r="Q359" s="22"/>
      <c r="R359" s="130"/>
      <c r="Y359" s="121"/>
      <c r="AB359" s="22"/>
      <c r="AC359" s="22"/>
    </row>
    <row r="360" spans="2:29" x14ac:dyDescent="0.3">
      <c r="B360" s="26" t="s">
        <v>477</v>
      </c>
      <c r="C360" s="56" t="s">
        <v>577</v>
      </c>
      <c r="D360" s="22">
        <v>361</v>
      </c>
      <c r="E360" s="21" t="s">
        <v>566</v>
      </c>
      <c r="F360" s="22" t="s">
        <v>141</v>
      </c>
      <c r="G360" s="22" t="s">
        <v>1047</v>
      </c>
      <c r="H360" s="22"/>
      <c r="I360" s="3">
        <v>37418</v>
      </c>
      <c r="J360" s="3"/>
      <c r="K360" s="44" t="str">
        <f t="shared" ca="1" si="20"/>
        <v>23год 4мес 9ден</v>
      </c>
      <c r="L360" s="3">
        <v>43868</v>
      </c>
      <c r="M360" s="44" t="str">
        <f t="shared" ca="1" si="21"/>
        <v>Поминат рок</v>
      </c>
      <c r="N360" s="44" t="str">
        <f t="shared" ca="1" si="22"/>
        <v>SEN</v>
      </c>
      <c r="O360" s="44" t="e">
        <f t="shared" si="23"/>
        <v>#NUM!</v>
      </c>
      <c r="P360" s="22"/>
      <c r="Q360" s="22"/>
      <c r="R360" s="127">
        <v>1106002410008</v>
      </c>
      <c r="Y360" s="121"/>
      <c r="AB360" s="22"/>
      <c r="AC360" s="22"/>
    </row>
    <row r="361" spans="2:29" x14ac:dyDescent="0.3">
      <c r="B361" s="26" t="s">
        <v>477</v>
      </c>
      <c r="C361" s="56" t="s">
        <v>577</v>
      </c>
      <c r="D361" s="22">
        <v>362</v>
      </c>
      <c r="E361" s="21" t="s">
        <v>567</v>
      </c>
      <c r="F361" s="22" t="s">
        <v>404</v>
      </c>
      <c r="G361" s="22" t="s">
        <v>1048</v>
      </c>
      <c r="H361" s="22"/>
      <c r="I361" s="3">
        <v>37383</v>
      </c>
      <c r="J361" s="3"/>
      <c r="K361" s="44" t="str">
        <f t="shared" ca="1" si="20"/>
        <v>23год 5мес 13ден</v>
      </c>
      <c r="L361" s="22"/>
      <c r="M361" s="44" t="str">
        <f t="shared" ca="1" si="21"/>
        <v>Нема преглед</v>
      </c>
      <c r="N361" s="44" t="str">
        <f t="shared" ca="1" si="22"/>
        <v>SEN</v>
      </c>
      <c r="O361" s="44" t="e">
        <f t="shared" si="23"/>
        <v>#NUM!</v>
      </c>
      <c r="P361" s="22"/>
      <c r="Q361" s="22"/>
      <c r="R361" s="127">
        <v>705002450074</v>
      </c>
      <c r="Y361" s="121"/>
      <c r="AB361" s="22"/>
      <c r="AC361" s="22"/>
    </row>
    <row r="362" spans="2:29" x14ac:dyDescent="0.3">
      <c r="B362" s="26" t="s">
        <v>478</v>
      </c>
      <c r="C362" s="56" t="s">
        <v>577</v>
      </c>
      <c r="D362" s="22">
        <v>363</v>
      </c>
      <c r="E362" s="21" t="s">
        <v>568</v>
      </c>
      <c r="F362" s="22"/>
      <c r="G362" s="22" t="s">
        <v>1049</v>
      </c>
      <c r="H362" s="22"/>
      <c r="I362" s="3">
        <v>37978</v>
      </c>
      <c r="J362" s="3"/>
      <c r="K362" s="44" t="str">
        <f t="shared" ca="1" si="20"/>
        <v>21год 9мес 27ден</v>
      </c>
      <c r="L362" s="22"/>
      <c r="M362" s="44" t="str">
        <f t="shared" ca="1" si="21"/>
        <v>Нема преглед</v>
      </c>
      <c r="N362" s="44" t="str">
        <f t="shared" ca="1" si="22"/>
        <v>SEN</v>
      </c>
      <c r="O362" s="44" t="e">
        <f t="shared" si="23"/>
        <v>#NUM!</v>
      </c>
      <c r="P362" s="22"/>
      <c r="Q362" s="22"/>
      <c r="R362" s="127">
        <v>2312003450032</v>
      </c>
      <c r="Y362" s="121"/>
      <c r="AB362" s="22"/>
      <c r="AC362" s="22"/>
    </row>
    <row r="363" spans="2:29" x14ac:dyDescent="0.3">
      <c r="B363" s="26" t="s">
        <v>477</v>
      </c>
      <c r="C363" s="56" t="s">
        <v>577</v>
      </c>
      <c r="D363" s="22">
        <v>364</v>
      </c>
      <c r="E363" s="21" t="s">
        <v>569</v>
      </c>
      <c r="F363" s="22"/>
      <c r="G363" s="22"/>
      <c r="H363" s="22"/>
      <c r="I363" s="3">
        <v>39694</v>
      </c>
      <c r="J363" s="3"/>
      <c r="K363" s="44" t="str">
        <f t="shared" ca="1" si="20"/>
        <v>17год 1мес 17ден</v>
      </c>
      <c r="L363" s="3">
        <v>43796</v>
      </c>
      <c r="M363" s="44" t="str">
        <f t="shared" ca="1" si="21"/>
        <v>Поминат рок</v>
      </c>
      <c r="N363" s="44" t="str">
        <f t="shared" ca="1" si="22"/>
        <v>U-18</v>
      </c>
      <c r="O363" s="44" t="e">
        <f t="shared" si="23"/>
        <v>#NUM!</v>
      </c>
      <c r="P363" s="22"/>
      <c r="Q363" s="22"/>
      <c r="R363" s="127">
        <v>309008450073</v>
      </c>
      <c r="Y363" s="121"/>
      <c r="AB363" s="22"/>
      <c r="AC363" s="22"/>
    </row>
    <row r="364" spans="2:29" x14ac:dyDescent="0.3">
      <c r="B364" s="26" t="s">
        <v>477</v>
      </c>
      <c r="C364" s="56" t="s">
        <v>577</v>
      </c>
      <c r="D364" s="22">
        <v>365</v>
      </c>
      <c r="E364" s="30" t="s">
        <v>570</v>
      </c>
      <c r="F364" s="22" t="s">
        <v>100</v>
      </c>
      <c r="G364" s="22" t="s">
        <v>1050</v>
      </c>
      <c r="H364" s="22"/>
      <c r="I364" s="3">
        <v>38307</v>
      </c>
      <c r="J364" s="3"/>
      <c r="K364" s="44" t="str">
        <f t="shared" ca="1" si="20"/>
        <v>20год 11мес 4ден</v>
      </c>
      <c r="L364" s="22"/>
      <c r="M364" s="44" t="str">
        <f t="shared" ca="1" si="21"/>
        <v>Нема преглед</v>
      </c>
      <c r="N364" s="44" t="str">
        <f t="shared" ca="1" si="22"/>
        <v>U-21</v>
      </c>
      <c r="O364" s="44" t="e">
        <f t="shared" si="23"/>
        <v>#NUM!</v>
      </c>
      <c r="P364" s="22"/>
      <c r="Q364" s="22"/>
      <c r="R364" s="127">
        <v>1611004450011</v>
      </c>
      <c r="Y364" s="121"/>
      <c r="AB364" s="22"/>
      <c r="AC364" s="22"/>
    </row>
    <row r="365" spans="2:29" x14ac:dyDescent="0.3">
      <c r="B365" s="26" t="s">
        <v>477</v>
      </c>
      <c r="C365" s="56" t="s">
        <v>577</v>
      </c>
      <c r="D365" s="34">
        <v>366</v>
      </c>
      <c r="E365" s="30" t="s">
        <v>571</v>
      </c>
      <c r="F365" s="34"/>
      <c r="G365" s="22" t="s">
        <v>1051</v>
      </c>
      <c r="H365" s="22"/>
      <c r="I365" s="3">
        <v>39025</v>
      </c>
      <c r="J365" s="3"/>
      <c r="K365" s="44" t="str">
        <f t="shared" ca="1" si="20"/>
        <v>18год 11мес 16ден</v>
      </c>
      <c r="L365" s="3">
        <v>43894</v>
      </c>
      <c r="M365" s="44" t="str">
        <f t="shared" ca="1" si="21"/>
        <v>Поминат рок</v>
      </c>
      <c r="N365" s="44" t="str">
        <f t="shared" ca="1" si="22"/>
        <v>U-21</v>
      </c>
      <c r="O365" s="44" t="e">
        <f t="shared" si="23"/>
        <v>#NUM!</v>
      </c>
      <c r="P365" s="22"/>
      <c r="Q365" s="22"/>
      <c r="R365" s="127">
        <v>411006450059</v>
      </c>
      <c r="Y365" s="121"/>
      <c r="AB365" s="22"/>
      <c r="AC365" s="22"/>
    </row>
    <row r="366" spans="2:29" x14ac:dyDescent="0.3">
      <c r="B366" s="26" t="s">
        <v>477</v>
      </c>
      <c r="C366" s="56" t="s">
        <v>577</v>
      </c>
      <c r="D366" s="22">
        <v>367</v>
      </c>
      <c r="E366" s="21" t="s">
        <v>573</v>
      </c>
      <c r="F366" s="22" t="s">
        <v>1298</v>
      </c>
      <c r="G366" s="34" t="s">
        <v>1052</v>
      </c>
      <c r="H366" s="22"/>
      <c r="I366" s="3">
        <v>39710</v>
      </c>
      <c r="J366" s="3"/>
      <c r="K366" s="44" t="str">
        <f t="shared" ca="1" si="20"/>
        <v>17год 1мес 1ден</v>
      </c>
      <c r="L366" s="51">
        <v>44217</v>
      </c>
      <c r="M366" s="44" t="str">
        <f t="shared" ca="1" si="21"/>
        <v>Поминат рок</v>
      </c>
      <c r="N366" s="44" t="str">
        <f t="shared" ca="1" si="22"/>
        <v>U-18</v>
      </c>
      <c r="O366" s="44" t="e">
        <f t="shared" si="23"/>
        <v>#NUM!</v>
      </c>
      <c r="P366" s="22"/>
      <c r="Q366" s="22"/>
      <c r="R366" s="127">
        <v>1909008450074</v>
      </c>
      <c r="Y366" s="121"/>
      <c r="AB366" s="22"/>
      <c r="AC366" s="22"/>
    </row>
    <row r="367" spans="2:29" x14ac:dyDescent="0.3">
      <c r="B367" s="26" t="s">
        <v>477</v>
      </c>
      <c r="C367" s="56" t="s">
        <v>577</v>
      </c>
      <c r="D367" s="34">
        <v>368</v>
      </c>
      <c r="E367" s="30" t="s">
        <v>574</v>
      </c>
      <c r="F367" s="34"/>
      <c r="G367" s="22" t="s">
        <v>1053</v>
      </c>
      <c r="H367" s="22"/>
      <c r="I367" s="3">
        <v>29321</v>
      </c>
      <c r="J367" s="3"/>
      <c r="K367" s="44" t="str">
        <f t="shared" ca="1" si="20"/>
        <v>45год 6мес 10ден</v>
      </c>
      <c r="L367" s="3">
        <v>44085</v>
      </c>
      <c r="M367" s="44" t="str">
        <f t="shared" ca="1" si="21"/>
        <v>Поминат рок</v>
      </c>
      <c r="N367" s="44" t="str">
        <f t="shared" ca="1" si="22"/>
        <v>SEN</v>
      </c>
      <c r="O367" s="44" t="e">
        <f t="shared" si="23"/>
        <v>#NUM!</v>
      </c>
      <c r="P367" s="22"/>
      <c r="Q367" s="22"/>
      <c r="R367" s="127"/>
      <c r="Y367" s="121"/>
      <c r="AB367" s="22"/>
      <c r="AC367" s="22"/>
    </row>
    <row r="368" spans="2:29" x14ac:dyDescent="0.3">
      <c r="B368" s="26" t="s">
        <v>478</v>
      </c>
      <c r="C368" s="56" t="s">
        <v>577</v>
      </c>
      <c r="D368" s="34">
        <v>369</v>
      </c>
      <c r="E368" s="30" t="s">
        <v>597</v>
      </c>
      <c r="F368" s="34"/>
      <c r="G368" s="34"/>
      <c r="H368" s="22"/>
      <c r="I368" s="3">
        <v>37924</v>
      </c>
      <c r="J368" s="3"/>
      <c r="K368" s="44" t="str">
        <f t="shared" ca="1" si="20"/>
        <v>21год 11мес 20ден</v>
      </c>
      <c r="L368" s="3">
        <v>44296</v>
      </c>
      <c r="M368" s="44" t="str">
        <f t="shared" ca="1" si="21"/>
        <v>Поминат рок</v>
      </c>
      <c r="N368" s="44" t="str">
        <f t="shared" ca="1" si="22"/>
        <v>SEN</v>
      </c>
      <c r="O368" s="44" t="e">
        <f t="shared" si="23"/>
        <v>#NUM!</v>
      </c>
      <c r="P368" s="22"/>
      <c r="Q368" s="22"/>
      <c r="R368" s="127">
        <v>3010003497018</v>
      </c>
      <c r="Y368" s="121"/>
      <c r="AB368" s="22"/>
      <c r="AC368" s="22"/>
    </row>
    <row r="369" spans="2:29" x14ac:dyDescent="0.3">
      <c r="B369" s="26" t="s">
        <v>477</v>
      </c>
      <c r="C369" s="56" t="s">
        <v>577</v>
      </c>
      <c r="D369" s="22">
        <v>370</v>
      </c>
      <c r="E369" s="21" t="s">
        <v>575</v>
      </c>
      <c r="F369" s="22" t="s">
        <v>1298</v>
      </c>
      <c r="G369" s="34" t="s">
        <v>1054</v>
      </c>
      <c r="H369" s="22"/>
      <c r="I369" s="3">
        <v>28494</v>
      </c>
      <c r="J369" s="3"/>
      <c r="K369" s="44" t="str">
        <f t="shared" ca="1" si="20"/>
        <v>47год 9мес 16ден</v>
      </c>
      <c r="L369" s="3">
        <v>43712</v>
      </c>
      <c r="M369" s="44" t="str">
        <f t="shared" ca="1" si="21"/>
        <v>Поминат рок</v>
      </c>
      <c r="N369" s="44" t="str">
        <f t="shared" ca="1" si="22"/>
        <v>SEN</v>
      </c>
      <c r="O369" s="44" t="e">
        <f t="shared" si="23"/>
        <v>#NUM!</v>
      </c>
      <c r="P369" s="22"/>
      <c r="Q369" s="22"/>
      <c r="R369" s="127">
        <v>401978450096</v>
      </c>
      <c r="Y369" s="121"/>
      <c r="AB369" s="22"/>
      <c r="AC369" s="22"/>
    </row>
    <row r="370" spans="2:29" x14ac:dyDescent="0.3">
      <c r="B370" s="26" t="s">
        <v>477</v>
      </c>
      <c r="C370" s="56" t="s">
        <v>577</v>
      </c>
      <c r="D370" s="22">
        <v>371</v>
      </c>
      <c r="E370" s="21" t="s">
        <v>576</v>
      </c>
      <c r="F370" s="34" t="s">
        <v>1286</v>
      </c>
      <c r="G370" s="22" t="s">
        <v>1055</v>
      </c>
      <c r="H370" s="22"/>
      <c r="I370" s="3">
        <v>39670</v>
      </c>
      <c r="J370" s="3"/>
      <c r="K370" s="44" t="str">
        <f t="shared" ca="1" si="20"/>
        <v>17год 2мес 10ден</v>
      </c>
      <c r="L370" s="3">
        <v>43896</v>
      </c>
      <c r="M370" s="44" t="str">
        <f t="shared" ca="1" si="21"/>
        <v>Поминат рок</v>
      </c>
      <c r="N370" s="44" t="str">
        <f t="shared" ca="1" si="22"/>
        <v>U-18</v>
      </c>
      <c r="O370" s="44" t="e">
        <f t="shared" si="23"/>
        <v>#NUM!</v>
      </c>
      <c r="P370" s="22"/>
      <c r="Q370" s="22"/>
      <c r="R370" s="127">
        <v>1008008440004</v>
      </c>
      <c r="Y370" s="121"/>
      <c r="AB370" s="22"/>
      <c r="AC370" s="22"/>
    </row>
    <row r="371" spans="2:29" x14ac:dyDescent="0.3">
      <c r="B371" s="26" t="s">
        <v>477</v>
      </c>
      <c r="C371" s="56" t="s">
        <v>577</v>
      </c>
      <c r="D371" s="22">
        <v>372</v>
      </c>
      <c r="E371" s="30" t="s">
        <v>586</v>
      </c>
      <c r="F371" s="179" t="s">
        <v>1388</v>
      </c>
      <c r="G371" s="22" t="s">
        <v>1056</v>
      </c>
      <c r="H371" s="22"/>
      <c r="I371" s="3">
        <v>37918</v>
      </c>
      <c r="J371" s="3"/>
      <c r="K371" s="44" t="str">
        <f t="shared" ca="1" si="20"/>
        <v>21год 11мес 26ден</v>
      </c>
      <c r="L371" s="3">
        <v>44267</v>
      </c>
      <c r="M371" s="44" t="str">
        <f t="shared" ca="1" si="21"/>
        <v>Поминат рок</v>
      </c>
      <c r="N371" s="44" t="str">
        <f t="shared" ca="1" si="22"/>
        <v>SEN</v>
      </c>
      <c r="O371" s="44" t="e">
        <f t="shared" si="23"/>
        <v>#NUM!</v>
      </c>
      <c r="P371" s="22"/>
      <c r="Q371" s="22"/>
      <c r="R371" s="127">
        <v>2410003440002</v>
      </c>
      <c r="Y371" s="121"/>
      <c r="AB371" s="22"/>
      <c r="AC371" s="22"/>
    </row>
    <row r="372" spans="2:29" x14ac:dyDescent="0.3">
      <c r="B372" s="26" t="s">
        <v>477</v>
      </c>
      <c r="C372" s="56" t="s">
        <v>577</v>
      </c>
      <c r="D372" s="22">
        <v>373</v>
      </c>
      <c r="E372" s="21" t="s">
        <v>587</v>
      </c>
      <c r="F372" s="22"/>
      <c r="G372" s="34" t="s">
        <v>1057</v>
      </c>
      <c r="H372" s="22"/>
      <c r="I372" s="3">
        <v>36951</v>
      </c>
      <c r="J372" s="3"/>
      <c r="K372" s="44" t="str">
        <f t="shared" ca="1" si="20"/>
        <v>24год 7мес 19ден</v>
      </c>
      <c r="L372" s="3">
        <v>44085</v>
      </c>
      <c r="M372" s="44" t="str">
        <f t="shared" ca="1" si="21"/>
        <v>Поминат рок</v>
      </c>
      <c r="N372" s="44" t="str">
        <f t="shared" ca="1" si="22"/>
        <v>SEN</v>
      </c>
      <c r="O372" s="44" t="e">
        <f t="shared" si="23"/>
        <v>#NUM!</v>
      </c>
      <c r="P372" s="22"/>
      <c r="Q372" s="22"/>
      <c r="R372" s="127">
        <v>103001480026</v>
      </c>
      <c r="Y372" s="121"/>
      <c r="AB372" s="22"/>
      <c r="AC372" s="22"/>
    </row>
    <row r="373" spans="2:29" ht="15" thickBot="1" x14ac:dyDescent="0.35">
      <c r="B373" s="36" t="s">
        <v>477</v>
      </c>
      <c r="C373" s="91" t="s">
        <v>577</v>
      </c>
      <c r="D373" s="10">
        <v>374</v>
      </c>
      <c r="E373" s="32" t="s">
        <v>589</v>
      </c>
      <c r="F373" s="10"/>
      <c r="G373" s="10"/>
      <c r="H373" s="10"/>
      <c r="I373" s="11">
        <v>34522</v>
      </c>
      <c r="J373" s="11"/>
      <c r="K373" s="47" t="str">
        <f t="shared" ca="1" si="20"/>
        <v>31год 3мес 13ден</v>
      </c>
      <c r="L373" s="10"/>
      <c r="M373" s="47" t="str">
        <f t="shared" ca="1" si="21"/>
        <v>Нема преглед</v>
      </c>
      <c r="N373" s="47" t="str">
        <f t="shared" ca="1" si="22"/>
        <v>SEN</v>
      </c>
      <c r="O373" s="47" t="e">
        <f t="shared" si="23"/>
        <v>#NUM!</v>
      </c>
      <c r="P373" s="10"/>
      <c r="Q373" s="10"/>
      <c r="R373" s="128"/>
      <c r="Y373" s="121"/>
      <c r="AB373" s="22"/>
      <c r="AC373" s="22"/>
    </row>
    <row r="374" spans="2:29" x14ac:dyDescent="0.3">
      <c r="B374" s="25" t="s">
        <v>477</v>
      </c>
      <c r="C374" s="89" t="s">
        <v>577</v>
      </c>
      <c r="D374" s="4">
        <v>375</v>
      </c>
      <c r="E374" s="31" t="s">
        <v>590</v>
      </c>
      <c r="F374" s="4"/>
      <c r="G374" s="4"/>
      <c r="H374" s="4"/>
      <c r="I374" s="9">
        <v>40454</v>
      </c>
      <c r="J374" s="9"/>
      <c r="K374" s="43" t="str">
        <f t="shared" ca="1" si="20"/>
        <v>15год 0мес 17ден</v>
      </c>
      <c r="L374" s="9">
        <v>44083</v>
      </c>
      <c r="M374" s="43" t="str">
        <f t="shared" ca="1" si="21"/>
        <v>Поминат рок</v>
      </c>
      <c r="N374" s="43" t="str">
        <f t="shared" ca="1" si="22"/>
        <v>U-18</v>
      </c>
      <c r="O374" s="43" t="e">
        <f t="shared" si="23"/>
        <v>#NUM!</v>
      </c>
      <c r="P374" s="4"/>
      <c r="Q374" s="4"/>
      <c r="R374" s="129">
        <v>310010490005</v>
      </c>
      <c r="Y374" s="121"/>
      <c r="AB374" s="22"/>
      <c r="AC374" s="22"/>
    </row>
    <row r="375" spans="2:29" x14ac:dyDescent="0.3">
      <c r="B375" s="26" t="s">
        <v>478</v>
      </c>
      <c r="C375" s="56" t="s">
        <v>577</v>
      </c>
      <c r="D375" s="22">
        <v>376</v>
      </c>
      <c r="E375" s="21" t="s">
        <v>591</v>
      </c>
      <c r="F375" s="22"/>
      <c r="G375" s="22"/>
      <c r="H375" s="22"/>
      <c r="I375" s="3">
        <v>36125</v>
      </c>
      <c r="J375" s="3"/>
      <c r="K375" s="44" t="str">
        <f t="shared" ca="1" si="20"/>
        <v>26год 10мес 24ден</v>
      </c>
      <c r="L375" s="3">
        <v>44098</v>
      </c>
      <c r="M375" s="44" t="str">
        <f t="shared" ca="1" si="21"/>
        <v>Поминат рок</v>
      </c>
      <c r="N375" s="44" t="str">
        <f t="shared" ca="1" si="22"/>
        <v>SEN</v>
      </c>
      <c r="O375" s="44" t="e">
        <f t="shared" si="23"/>
        <v>#NUM!</v>
      </c>
      <c r="P375" s="22"/>
      <c r="Q375" s="22"/>
      <c r="R375" s="127"/>
      <c r="Y375" s="121"/>
      <c r="AB375" s="22"/>
      <c r="AC375" s="22"/>
    </row>
    <row r="376" spans="2:29" x14ac:dyDescent="0.3">
      <c r="B376" s="26" t="s">
        <v>477</v>
      </c>
      <c r="C376" s="56" t="s">
        <v>577</v>
      </c>
      <c r="D376" s="22">
        <v>377</v>
      </c>
      <c r="E376" s="21" t="s">
        <v>592</v>
      </c>
      <c r="F376" s="22" t="s">
        <v>442</v>
      </c>
      <c r="G376" s="22"/>
      <c r="H376" s="22"/>
      <c r="I376" s="3">
        <v>34666</v>
      </c>
      <c r="J376" s="3"/>
      <c r="K376" s="44" t="str">
        <f t="shared" ca="1" si="20"/>
        <v>30год 10мес 22ден</v>
      </c>
      <c r="L376" s="22"/>
      <c r="M376" s="44" t="str">
        <f t="shared" ca="1" si="21"/>
        <v>Нема преглед</v>
      </c>
      <c r="N376" s="44" t="str">
        <f t="shared" ca="1" si="22"/>
        <v>SEN</v>
      </c>
      <c r="O376" s="44" t="e">
        <f t="shared" si="23"/>
        <v>#NUM!</v>
      </c>
      <c r="P376" s="22"/>
      <c r="Q376" s="22"/>
      <c r="R376" s="127"/>
      <c r="Y376" s="121"/>
      <c r="AB376" s="22"/>
      <c r="AC376" s="22"/>
    </row>
    <row r="377" spans="2:29" x14ac:dyDescent="0.3">
      <c r="B377" s="26" t="s">
        <v>477</v>
      </c>
      <c r="C377" s="56" t="s">
        <v>577</v>
      </c>
      <c r="D377" s="22">
        <v>378</v>
      </c>
      <c r="E377" s="21" t="s">
        <v>595</v>
      </c>
      <c r="F377" s="22" t="s">
        <v>100</v>
      </c>
      <c r="G377" s="22" t="s">
        <v>1058</v>
      </c>
      <c r="H377" s="22"/>
      <c r="I377" s="3">
        <v>35268</v>
      </c>
      <c r="J377" s="3"/>
      <c r="K377" s="44" t="str">
        <f t="shared" ca="1" si="20"/>
        <v>29год 2мес 28ден</v>
      </c>
      <c r="L377" s="22"/>
      <c r="M377" s="44" t="str">
        <f t="shared" ca="1" si="21"/>
        <v>Нема преглед</v>
      </c>
      <c r="N377" s="44" t="str">
        <f t="shared" ca="1" si="22"/>
        <v>SEN</v>
      </c>
      <c r="O377" s="44" t="e">
        <f t="shared" si="23"/>
        <v>#NUM!</v>
      </c>
      <c r="P377" s="22"/>
      <c r="Q377" s="22"/>
      <c r="R377" s="127"/>
      <c r="Y377" s="121"/>
      <c r="AB377" s="22"/>
      <c r="AC377" s="22"/>
    </row>
    <row r="378" spans="2:29" x14ac:dyDescent="0.3">
      <c r="B378" s="26" t="s">
        <v>477</v>
      </c>
      <c r="C378" s="56" t="s">
        <v>577</v>
      </c>
      <c r="D378" s="22">
        <v>379</v>
      </c>
      <c r="E378" s="21" t="s">
        <v>594</v>
      </c>
      <c r="F378" s="22" t="s">
        <v>100</v>
      </c>
      <c r="G378" s="22" t="s">
        <v>1059</v>
      </c>
      <c r="H378" s="22"/>
      <c r="I378" s="3">
        <v>34793</v>
      </c>
      <c r="J378" s="3"/>
      <c r="K378" s="44" t="str">
        <f t="shared" ca="1" si="20"/>
        <v>30год 6мес 16ден</v>
      </c>
      <c r="L378" s="22"/>
      <c r="M378" s="44" t="str">
        <f t="shared" ca="1" si="21"/>
        <v>Нема преглед</v>
      </c>
      <c r="N378" s="44" t="str">
        <f t="shared" ca="1" si="22"/>
        <v>SEN</v>
      </c>
      <c r="O378" s="44" t="e">
        <f t="shared" si="23"/>
        <v>#NUM!</v>
      </c>
      <c r="P378" s="22"/>
      <c r="Q378" s="22"/>
      <c r="R378" s="127"/>
      <c r="Y378" s="121"/>
      <c r="AB378" s="22"/>
      <c r="AC378" s="22"/>
    </row>
    <row r="379" spans="2:29" x14ac:dyDescent="0.3">
      <c r="B379" s="26" t="s">
        <v>477</v>
      </c>
      <c r="C379" s="56" t="s">
        <v>577</v>
      </c>
      <c r="D379" s="22">
        <v>380</v>
      </c>
      <c r="E379" s="21" t="s">
        <v>596</v>
      </c>
      <c r="F379" s="22" t="s">
        <v>1298</v>
      </c>
      <c r="G379" s="22" t="s">
        <v>1060</v>
      </c>
      <c r="H379" s="22"/>
      <c r="I379" s="3">
        <v>35550</v>
      </c>
      <c r="J379" s="3"/>
      <c r="K379" s="44" t="str">
        <f t="shared" ca="1" si="20"/>
        <v>28год 5мес 20ден</v>
      </c>
      <c r="L379" s="3">
        <v>44075</v>
      </c>
      <c r="M379" s="44" t="str">
        <f t="shared" ca="1" si="21"/>
        <v>Поминат рок</v>
      </c>
      <c r="N379" s="44" t="str">
        <f t="shared" ca="1" si="22"/>
        <v>SEN</v>
      </c>
      <c r="O379" s="44" t="e">
        <f t="shared" si="23"/>
        <v>#NUM!</v>
      </c>
      <c r="P379" s="22"/>
      <c r="Q379" s="22"/>
      <c r="R379" s="127"/>
      <c r="Y379" s="121"/>
      <c r="AB379" s="22"/>
      <c r="AC379" s="22"/>
    </row>
    <row r="380" spans="2:29" x14ac:dyDescent="0.3">
      <c r="B380" s="26" t="s">
        <v>477</v>
      </c>
      <c r="C380" s="56" t="s">
        <v>577</v>
      </c>
      <c r="D380" s="22">
        <v>381</v>
      </c>
      <c r="E380" s="21" t="s">
        <v>598</v>
      </c>
      <c r="F380" s="22"/>
      <c r="G380" s="22" t="s">
        <v>1061</v>
      </c>
      <c r="H380" s="22"/>
      <c r="I380" s="3">
        <v>39928</v>
      </c>
      <c r="J380" s="3"/>
      <c r="K380" s="44" t="str">
        <f t="shared" ca="1" si="20"/>
        <v>16год 5мес 25ден</v>
      </c>
      <c r="L380" s="3">
        <v>44085</v>
      </c>
      <c r="M380" s="44" t="str">
        <f t="shared" ca="1" si="21"/>
        <v>Поминат рок</v>
      </c>
      <c r="N380" s="44" t="str">
        <f t="shared" ca="1" si="22"/>
        <v>U-18</v>
      </c>
      <c r="O380" s="44" t="e">
        <f t="shared" si="23"/>
        <v>#NUM!</v>
      </c>
      <c r="P380" s="22"/>
      <c r="Q380" s="22"/>
      <c r="R380" s="127">
        <v>2504009460018</v>
      </c>
      <c r="Y380" s="121"/>
      <c r="AB380" s="22"/>
      <c r="AC380" s="22"/>
    </row>
    <row r="381" spans="2:29" x14ac:dyDescent="0.3">
      <c r="B381" s="26" t="s">
        <v>478</v>
      </c>
      <c r="C381" s="56" t="s">
        <v>577</v>
      </c>
      <c r="D381" s="22">
        <v>382</v>
      </c>
      <c r="E381" s="21" t="s">
        <v>599</v>
      </c>
      <c r="F381" s="22"/>
      <c r="G381" s="22"/>
      <c r="H381" s="22"/>
      <c r="I381" s="3">
        <v>36527</v>
      </c>
      <c r="J381" s="3"/>
      <c r="K381" s="44" t="str">
        <f t="shared" ca="1" si="20"/>
        <v>25год 9мес 18ден</v>
      </c>
      <c r="L381" s="3">
        <v>44085</v>
      </c>
      <c r="M381" s="44" t="str">
        <f t="shared" ca="1" si="21"/>
        <v>Поминат рок</v>
      </c>
      <c r="N381" s="44" t="str">
        <f t="shared" ca="1" si="22"/>
        <v>SEN</v>
      </c>
      <c r="O381" s="44" t="e">
        <f t="shared" si="23"/>
        <v>#NUM!</v>
      </c>
      <c r="P381" s="22"/>
      <c r="Q381" s="22"/>
      <c r="R381" s="127">
        <v>201000469004</v>
      </c>
      <c r="Y381" s="121"/>
      <c r="AB381" s="22"/>
      <c r="AC381" s="22"/>
    </row>
    <row r="382" spans="2:29" x14ac:dyDescent="0.3">
      <c r="B382" s="26" t="s">
        <v>477</v>
      </c>
      <c r="C382" s="56" t="s">
        <v>577</v>
      </c>
      <c r="D382" s="34">
        <v>383</v>
      </c>
      <c r="E382" s="30" t="s">
        <v>600</v>
      </c>
      <c r="F382" s="34"/>
      <c r="G382" s="22"/>
      <c r="H382" s="22"/>
      <c r="I382" s="3">
        <v>35046</v>
      </c>
      <c r="J382" s="3"/>
      <c r="K382" s="44" t="str">
        <f t="shared" ca="1" si="20"/>
        <v>29год 10мес 7ден</v>
      </c>
      <c r="L382" s="3">
        <v>44077</v>
      </c>
      <c r="M382" s="44" t="str">
        <f t="shared" ca="1" si="21"/>
        <v>Поминат рок</v>
      </c>
      <c r="N382" s="44" t="str">
        <f t="shared" ca="1" si="22"/>
        <v>SEN</v>
      </c>
      <c r="O382" s="44" t="e">
        <f t="shared" si="23"/>
        <v>#NUM!</v>
      </c>
      <c r="P382" s="22"/>
      <c r="Q382" s="22"/>
      <c r="R382" s="127"/>
      <c r="Y382" s="121"/>
      <c r="AB382" s="22"/>
      <c r="AC382" s="22"/>
    </row>
    <row r="383" spans="2:29" x14ac:dyDescent="0.3">
      <c r="B383" s="26" t="s">
        <v>477</v>
      </c>
      <c r="C383" s="56" t="s">
        <v>577</v>
      </c>
      <c r="D383" s="34">
        <v>384</v>
      </c>
      <c r="E383" s="30" t="s">
        <v>601</v>
      </c>
      <c r="F383" s="22" t="s">
        <v>1387</v>
      </c>
      <c r="G383" s="34"/>
      <c r="H383" s="22"/>
      <c r="I383" s="3">
        <v>37724</v>
      </c>
      <c r="J383" s="3"/>
      <c r="K383" s="44" t="str">
        <f t="shared" ca="1" si="20"/>
        <v>22год 6мес 7ден</v>
      </c>
      <c r="L383" s="3">
        <v>44092</v>
      </c>
      <c r="M383" s="44" t="str">
        <f t="shared" ca="1" si="21"/>
        <v>Поминат рок</v>
      </c>
      <c r="N383" s="44" t="str">
        <f t="shared" ca="1" si="22"/>
        <v>SEN</v>
      </c>
      <c r="O383" s="44" t="e">
        <f t="shared" si="23"/>
        <v>#NUM!</v>
      </c>
      <c r="P383" s="22"/>
      <c r="Q383" s="22"/>
      <c r="R383" s="127">
        <v>1304003450123</v>
      </c>
      <c r="Y383" s="121"/>
      <c r="AB383" s="22"/>
      <c r="AC383" s="22"/>
    </row>
    <row r="384" spans="2:29" x14ac:dyDescent="0.3">
      <c r="B384" s="26" t="s">
        <v>477</v>
      </c>
      <c r="C384" s="56" t="s">
        <v>577</v>
      </c>
      <c r="D384" s="22">
        <v>385</v>
      </c>
      <c r="E384" s="21" t="s">
        <v>602</v>
      </c>
      <c r="F384" s="22" t="s">
        <v>350</v>
      </c>
      <c r="G384" s="34" t="s">
        <v>1062</v>
      </c>
      <c r="H384" s="22"/>
      <c r="I384" s="3">
        <v>39103</v>
      </c>
      <c r="J384" s="3"/>
      <c r="K384" s="44" t="str">
        <f t="shared" ca="1" si="20"/>
        <v>18год 8мес 29ден</v>
      </c>
      <c r="L384" s="22"/>
      <c r="M384" s="44" t="str">
        <f t="shared" ca="1" si="21"/>
        <v>Нема преглед</v>
      </c>
      <c r="N384" s="44" t="str">
        <f t="shared" ca="1" si="22"/>
        <v>U-21</v>
      </c>
      <c r="O384" s="44" t="e">
        <f t="shared" si="23"/>
        <v>#NUM!</v>
      </c>
      <c r="P384" s="22"/>
      <c r="Q384" s="22"/>
      <c r="R384" s="127">
        <v>2101007450174</v>
      </c>
      <c r="Y384" s="121"/>
      <c r="AB384" s="22"/>
      <c r="AC384" s="22"/>
    </row>
    <row r="385" spans="2:29" x14ac:dyDescent="0.3">
      <c r="B385" s="26" t="s">
        <v>477</v>
      </c>
      <c r="C385" s="56" t="s">
        <v>577</v>
      </c>
      <c r="D385" s="22">
        <v>386</v>
      </c>
      <c r="E385" s="21" t="s">
        <v>604</v>
      </c>
      <c r="F385" s="22"/>
      <c r="G385" s="22" t="s">
        <v>1063</v>
      </c>
      <c r="H385" s="22"/>
      <c r="I385" s="3">
        <v>39185</v>
      </c>
      <c r="J385" s="3"/>
      <c r="K385" s="44" t="str">
        <f t="shared" ca="1" si="20"/>
        <v>18год 6мес 7ден</v>
      </c>
      <c r="L385" s="3">
        <v>44088</v>
      </c>
      <c r="M385" s="44" t="str">
        <f t="shared" ca="1" si="21"/>
        <v>Поминат рок</v>
      </c>
      <c r="N385" s="44" t="str">
        <f t="shared" ca="1" si="22"/>
        <v>U-21</v>
      </c>
      <c r="O385" s="44" t="e">
        <f t="shared" si="23"/>
        <v>#NUM!</v>
      </c>
      <c r="P385" s="22"/>
      <c r="Q385" s="22"/>
      <c r="R385" s="127">
        <v>1304007440009</v>
      </c>
      <c r="Y385" s="121"/>
      <c r="AB385" s="22"/>
      <c r="AC385" s="22"/>
    </row>
    <row r="386" spans="2:29" ht="15" thickBot="1" x14ac:dyDescent="0.35">
      <c r="B386" s="36" t="s">
        <v>477</v>
      </c>
      <c r="C386" s="91" t="s">
        <v>577</v>
      </c>
      <c r="D386" s="10">
        <v>387</v>
      </c>
      <c r="E386" s="32" t="s">
        <v>605</v>
      </c>
      <c r="F386" s="10"/>
      <c r="G386" s="10" t="s">
        <v>1064</v>
      </c>
      <c r="H386" s="10"/>
      <c r="I386" s="11">
        <v>40858</v>
      </c>
      <c r="J386" s="11"/>
      <c r="K386" s="47" t="str">
        <f t="shared" ca="1" si="20"/>
        <v>13год 11мес 9ден</v>
      </c>
      <c r="L386" s="11">
        <v>44084</v>
      </c>
      <c r="M386" s="47" t="str">
        <f t="shared" ca="1" si="21"/>
        <v>Поминат рок</v>
      </c>
      <c r="N386" s="47" t="str">
        <f t="shared" ca="1" si="22"/>
        <v>U-15</v>
      </c>
      <c r="O386" s="47" t="e">
        <f t="shared" si="23"/>
        <v>#NUM!</v>
      </c>
      <c r="P386" s="10"/>
      <c r="Q386" s="10"/>
      <c r="R386" s="128">
        <v>1111011440010</v>
      </c>
      <c r="Y386" s="121"/>
      <c r="AB386" s="22"/>
      <c r="AC386" s="22"/>
    </row>
    <row r="387" spans="2:29" x14ac:dyDescent="0.3">
      <c r="B387" s="25" t="s">
        <v>477</v>
      </c>
      <c r="C387" s="89" t="s">
        <v>577</v>
      </c>
      <c r="D387" s="4">
        <v>388</v>
      </c>
      <c r="E387" s="31" t="s">
        <v>606</v>
      </c>
      <c r="F387" s="4"/>
      <c r="G387" s="4" t="s">
        <v>1065</v>
      </c>
      <c r="H387" s="4"/>
      <c r="I387" s="9">
        <v>39406</v>
      </c>
      <c r="J387" s="9"/>
      <c r="K387" s="43" t="str">
        <f t="shared" ref="K387:K441" ca="1" si="24">IF(I387="","",DATEDIF(I387,TODAY(),"Y")&amp;"год"&amp;" "&amp;DATEDIF(I387,TODAY(),"YM")&amp;"мес"&amp;" "&amp;DATEDIF(I387,TODAY(),"MD")&amp;"ден")</f>
        <v>17год 11мес 0ден</v>
      </c>
      <c r="L387" s="9">
        <v>44099</v>
      </c>
      <c r="M387" s="43" t="str">
        <f t="shared" ref="M387:M441" ca="1" si="25">IF(L387="","Нема преглед",IF(DATEDIF(L387,TODAY(),"y")&lt;1,"ОК","Поминат рок"))</f>
        <v>Поминат рок</v>
      </c>
      <c r="N387" s="43" t="str">
        <f t="shared" ref="N387:N441" ca="1" si="26">IF(I387="","",IF(DATEDIF(I387,TODAY(),"Y")&lt;12,"U-12",IF(DATEDIF(I387,TODAY(),"Y")&lt;15,"U-15",IF(DATEDIF(I387,TODAY(),"Y")&lt;18,"U-18",IF(DATEDIF(I387,TODAY(),"Y")&lt;21,"U-21","SEN")))))</f>
        <v>U-18</v>
      </c>
      <c r="O387" s="43" t="e">
        <f t="shared" ref="O387:O441" si="27">IF(I387="","",IF(DATEDIF(I387,$S$2,"Y")&lt;12,"U-12",IF(DATEDIF(I387,$S$2,"Y")&lt;15,"U-15",IF(DATEDIF(I387,$S$2,"Y")&lt;18,"U-18",IF(DATEDIF(I387,$S$2,"Y")&lt;21,"U-21","SEN")))))</f>
        <v>#NUM!</v>
      </c>
      <c r="P387" s="4"/>
      <c r="Q387" s="4"/>
      <c r="R387" s="129">
        <v>2011007450035</v>
      </c>
      <c r="Y387" s="121"/>
      <c r="AB387" s="22"/>
      <c r="AC387" s="22"/>
    </row>
    <row r="388" spans="2:29" x14ac:dyDescent="0.3">
      <c r="B388" s="26" t="s">
        <v>477</v>
      </c>
      <c r="C388" s="56" t="s">
        <v>577</v>
      </c>
      <c r="D388" s="22">
        <v>389</v>
      </c>
      <c r="E388" s="21" t="s">
        <v>607</v>
      </c>
      <c r="F388" s="22"/>
      <c r="G388" s="22" t="s">
        <v>1066</v>
      </c>
      <c r="H388" s="22"/>
      <c r="I388" s="3">
        <v>36489</v>
      </c>
      <c r="J388" s="3"/>
      <c r="K388" s="44" t="str">
        <f t="shared" ca="1" si="24"/>
        <v>25год 10мес 25ден</v>
      </c>
      <c r="L388" s="3">
        <v>44083</v>
      </c>
      <c r="M388" s="44" t="str">
        <f t="shared" ca="1" si="25"/>
        <v>Поминат рок</v>
      </c>
      <c r="N388" s="44" t="str">
        <f t="shared" ca="1" si="26"/>
        <v>SEN</v>
      </c>
      <c r="O388" s="44" t="e">
        <f t="shared" si="27"/>
        <v>#NUM!</v>
      </c>
      <c r="P388" s="22"/>
      <c r="Q388" s="22"/>
      <c r="R388" s="127"/>
      <c r="Y388" s="121"/>
      <c r="AB388" s="22"/>
      <c r="AC388" s="22"/>
    </row>
    <row r="389" spans="2:29" x14ac:dyDescent="0.3">
      <c r="B389" s="26" t="s">
        <v>477</v>
      </c>
      <c r="C389" s="56" t="s">
        <v>577</v>
      </c>
      <c r="D389" s="22">
        <v>390</v>
      </c>
      <c r="E389" s="21" t="s">
        <v>634</v>
      </c>
      <c r="F389" s="22"/>
      <c r="G389" s="22"/>
      <c r="H389" s="22"/>
      <c r="I389" s="3">
        <v>36627</v>
      </c>
      <c r="J389" s="3"/>
      <c r="K389" s="44" t="str">
        <f t="shared" ca="1" si="24"/>
        <v>25год 6мес 9ден</v>
      </c>
      <c r="L389" s="3">
        <v>44083</v>
      </c>
      <c r="M389" s="44" t="str">
        <f t="shared" ca="1" si="25"/>
        <v>Поминат рок</v>
      </c>
      <c r="N389" s="44" t="str">
        <f t="shared" ca="1" si="26"/>
        <v>SEN</v>
      </c>
      <c r="O389" s="44" t="e">
        <f t="shared" si="27"/>
        <v>#NUM!</v>
      </c>
      <c r="P389" s="22"/>
      <c r="Q389" s="22"/>
      <c r="R389" s="127"/>
      <c r="Y389" s="121"/>
      <c r="AB389" s="22"/>
      <c r="AC389" s="22"/>
    </row>
    <row r="390" spans="2:29" x14ac:dyDescent="0.3">
      <c r="B390" s="26" t="s">
        <v>477</v>
      </c>
      <c r="C390" s="56" t="s">
        <v>577</v>
      </c>
      <c r="D390" s="22">
        <v>391</v>
      </c>
      <c r="E390" s="21" t="s">
        <v>608</v>
      </c>
      <c r="F390" s="34" t="s">
        <v>324</v>
      </c>
      <c r="G390" s="22"/>
      <c r="H390" s="22"/>
      <c r="I390" s="3">
        <v>38377</v>
      </c>
      <c r="J390" s="3"/>
      <c r="K390" s="44" t="str">
        <f t="shared" ca="1" si="24"/>
        <v>20год 8мес 25ден</v>
      </c>
      <c r="L390" s="22"/>
      <c r="M390" s="44" t="str">
        <f t="shared" ca="1" si="25"/>
        <v>Нема преглед</v>
      </c>
      <c r="N390" s="44" t="str">
        <f t="shared" ca="1" si="26"/>
        <v>U-21</v>
      </c>
      <c r="O390" s="44" t="e">
        <f t="shared" si="27"/>
        <v>#NUM!</v>
      </c>
      <c r="P390" s="22"/>
      <c r="Q390" s="22"/>
      <c r="R390" s="127"/>
      <c r="Y390" s="121"/>
      <c r="AB390" s="22"/>
      <c r="AC390" s="22"/>
    </row>
    <row r="391" spans="2:29" x14ac:dyDescent="0.3">
      <c r="B391" s="26" t="s">
        <v>477</v>
      </c>
      <c r="C391" s="56" t="s">
        <v>577</v>
      </c>
      <c r="D391" s="22">
        <v>392</v>
      </c>
      <c r="E391" s="21" t="s">
        <v>610</v>
      </c>
      <c r="F391" s="22"/>
      <c r="G391" s="22" t="s">
        <v>1067</v>
      </c>
      <c r="H391" s="22"/>
      <c r="I391" s="3">
        <v>38241</v>
      </c>
      <c r="J391" s="3"/>
      <c r="K391" s="44" t="str">
        <f t="shared" ca="1" si="24"/>
        <v>21год 1мес 9ден</v>
      </c>
      <c r="L391" s="22"/>
      <c r="M391" s="44" t="str">
        <f t="shared" ca="1" si="25"/>
        <v>Нема преглед</v>
      </c>
      <c r="N391" s="44" t="str">
        <f t="shared" ca="1" si="26"/>
        <v>SEN</v>
      </c>
      <c r="O391" s="44" t="e">
        <f t="shared" si="27"/>
        <v>#NUM!</v>
      </c>
      <c r="P391" s="22"/>
      <c r="Q391" s="22"/>
      <c r="R391" s="127">
        <v>1109004450154</v>
      </c>
      <c r="Y391" s="121"/>
      <c r="AB391" s="22"/>
      <c r="AC391" s="22"/>
    </row>
    <row r="392" spans="2:29" x14ac:dyDescent="0.3">
      <c r="B392" s="26" t="s">
        <v>477</v>
      </c>
      <c r="C392" s="56" t="s">
        <v>577</v>
      </c>
      <c r="D392" s="22">
        <v>393</v>
      </c>
      <c r="E392" s="21" t="s">
        <v>611</v>
      </c>
      <c r="F392" s="22"/>
      <c r="G392" s="22" t="s">
        <v>1068</v>
      </c>
      <c r="H392" s="22"/>
      <c r="I392" s="3">
        <v>37500</v>
      </c>
      <c r="J392" s="3"/>
      <c r="K392" s="44" t="str">
        <f t="shared" ca="1" si="24"/>
        <v>23год 1мес 19ден</v>
      </c>
      <c r="L392" s="22"/>
      <c r="M392" s="44" t="str">
        <f t="shared" ca="1" si="25"/>
        <v>Нема преглед</v>
      </c>
      <c r="N392" s="44" t="str">
        <f t="shared" ca="1" si="26"/>
        <v>SEN</v>
      </c>
      <c r="O392" s="44" t="e">
        <f t="shared" si="27"/>
        <v>#NUM!</v>
      </c>
      <c r="P392" s="22"/>
      <c r="Q392" s="22"/>
      <c r="R392" s="127">
        <v>109002450102</v>
      </c>
      <c r="Y392" s="121"/>
      <c r="AB392" s="22"/>
      <c r="AC392" s="22"/>
    </row>
    <row r="393" spans="2:29" x14ac:dyDescent="0.3">
      <c r="B393" s="26" t="s">
        <v>477</v>
      </c>
      <c r="C393" s="56" t="s">
        <v>577</v>
      </c>
      <c r="D393" s="22">
        <v>394</v>
      </c>
      <c r="E393" s="21" t="s">
        <v>612</v>
      </c>
      <c r="F393" s="22"/>
      <c r="G393" s="22" t="s">
        <v>1069</v>
      </c>
      <c r="H393" s="22"/>
      <c r="I393" s="3">
        <v>33801</v>
      </c>
      <c r="J393" s="3"/>
      <c r="K393" s="44" t="str">
        <f t="shared" ca="1" si="24"/>
        <v>33год 3мес 4ден</v>
      </c>
      <c r="L393" s="3">
        <v>44085</v>
      </c>
      <c r="M393" s="44" t="str">
        <f t="shared" ca="1" si="25"/>
        <v>Поминат рок</v>
      </c>
      <c r="N393" s="44" t="str">
        <f t="shared" ca="1" si="26"/>
        <v>SEN</v>
      </c>
      <c r="O393" s="44" t="e">
        <f t="shared" si="27"/>
        <v>#NUM!</v>
      </c>
      <c r="P393" s="22" t="s">
        <v>609</v>
      </c>
      <c r="Q393" s="22"/>
      <c r="R393" s="127">
        <v>1607992420007</v>
      </c>
      <c r="Y393" s="121"/>
      <c r="AB393" s="22"/>
      <c r="AC393" s="22"/>
    </row>
    <row r="394" spans="2:29" ht="15" thickBot="1" x14ac:dyDescent="0.35">
      <c r="B394" s="27" t="s">
        <v>477</v>
      </c>
      <c r="C394" s="90" t="s">
        <v>577</v>
      </c>
      <c r="D394" s="5">
        <v>395</v>
      </c>
      <c r="E394" s="29" t="s">
        <v>613</v>
      </c>
      <c r="F394" s="5"/>
      <c r="G394" s="5" t="s">
        <v>1070</v>
      </c>
      <c r="H394" s="5"/>
      <c r="I394" s="6">
        <v>37677</v>
      </c>
      <c r="J394" s="6"/>
      <c r="K394" s="45" t="str">
        <f t="shared" ca="1" si="24"/>
        <v>22год 7мес 25ден</v>
      </c>
      <c r="L394" s="6"/>
      <c r="M394" s="45" t="str">
        <f t="shared" ca="1" si="25"/>
        <v>Нема преглед</v>
      </c>
      <c r="N394" s="45" t="str">
        <f t="shared" ca="1" si="26"/>
        <v>SEN</v>
      </c>
      <c r="O394" s="45" t="e">
        <f t="shared" si="27"/>
        <v>#NUM!</v>
      </c>
      <c r="P394" s="5"/>
      <c r="Q394" s="5"/>
      <c r="R394" s="173"/>
      <c r="Y394" s="121"/>
      <c r="AB394" s="22"/>
      <c r="AC394" s="22"/>
    </row>
    <row r="395" spans="2:29" x14ac:dyDescent="0.3">
      <c r="B395" s="40" t="s">
        <v>477</v>
      </c>
      <c r="C395" s="92" t="s">
        <v>577</v>
      </c>
      <c r="D395" s="2">
        <v>396</v>
      </c>
      <c r="E395" s="106" t="s">
        <v>614</v>
      </c>
      <c r="F395" s="2"/>
      <c r="G395" s="2" t="s">
        <v>1071</v>
      </c>
      <c r="H395" s="2"/>
      <c r="I395" s="24">
        <v>36102</v>
      </c>
      <c r="J395" s="24"/>
      <c r="K395" s="46" t="str">
        <f t="shared" ca="1" si="24"/>
        <v>26год 11мес 17ден</v>
      </c>
      <c r="L395" s="2"/>
      <c r="M395" s="46" t="str">
        <f t="shared" ca="1" si="25"/>
        <v>Нема преглед</v>
      </c>
      <c r="N395" s="46" t="str">
        <f t="shared" ca="1" si="26"/>
        <v>SEN</v>
      </c>
      <c r="O395" s="46" t="e">
        <f t="shared" si="27"/>
        <v>#NUM!</v>
      </c>
      <c r="P395" s="2"/>
      <c r="Q395" s="2"/>
      <c r="R395" s="174"/>
      <c r="Y395" s="121"/>
      <c r="AB395" s="22"/>
      <c r="AC395" s="22"/>
    </row>
    <row r="396" spans="2:29" x14ac:dyDescent="0.3">
      <c r="B396" s="39" t="s">
        <v>477</v>
      </c>
      <c r="C396" s="56" t="s">
        <v>577</v>
      </c>
      <c r="D396" s="22">
        <v>397</v>
      </c>
      <c r="E396" s="21" t="s">
        <v>615</v>
      </c>
      <c r="F396" s="22" t="s">
        <v>233</v>
      </c>
      <c r="G396" s="22" t="s">
        <v>1072</v>
      </c>
      <c r="H396" s="22"/>
      <c r="I396" s="3">
        <v>37089</v>
      </c>
      <c r="J396" s="3"/>
      <c r="K396" s="44" t="str">
        <f t="shared" ca="1" si="24"/>
        <v>24год 3мес 3ден</v>
      </c>
      <c r="L396" s="22"/>
      <c r="M396" s="46" t="str">
        <f t="shared" ca="1" si="25"/>
        <v>Нема преглед</v>
      </c>
      <c r="N396" s="44" t="str">
        <f t="shared" ca="1" si="26"/>
        <v>SEN</v>
      </c>
      <c r="O396" s="44" t="e">
        <f t="shared" si="27"/>
        <v>#NUM!</v>
      </c>
      <c r="P396" s="22"/>
      <c r="Q396" s="22"/>
      <c r="R396" s="8"/>
      <c r="Y396" s="121"/>
      <c r="AB396" s="22"/>
      <c r="AC396" s="22"/>
    </row>
    <row r="397" spans="2:29" x14ac:dyDescent="0.3">
      <c r="B397" s="39" t="s">
        <v>477</v>
      </c>
      <c r="C397" s="56" t="s">
        <v>577</v>
      </c>
      <c r="D397" s="22">
        <v>398</v>
      </c>
      <c r="E397" s="21" t="s">
        <v>616</v>
      </c>
      <c r="F397" s="22"/>
      <c r="G397" s="22" t="s">
        <v>1073</v>
      </c>
      <c r="H397" s="22"/>
      <c r="I397" s="3">
        <v>38643</v>
      </c>
      <c r="J397" s="3"/>
      <c r="K397" s="44" t="str">
        <f t="shared" ca="1" si="24"/>
        <v>20год 0мес 2ден</v>
      </c>
      <c r="L397" s="22"/>
      <c r="M397" s="46" t="str">
        <f t="shared" ca="1" si="25"/>
        <v>Нема преглед</v>
      </c>
      <c r="N397" s="44" t="str">
        <f t="shared" ca="1" si="26"/>
        <v>U-21</v>
      </c>
      <c r="O397" s="44" t="e">
        <f t="shared" si="27"/>
        <v>#NUM!</v>
      </c>
      <c r="P397" s="22"/>
      <c r="Q397" s="22"/>
      <c r="R397" s="8"/>
      <c r="Y397" s="121"/>
      <c r="AB397" s="22"/>
      <c r="AC397" s="22"/>
    </row>
    <row r="398" spans="2:29" x14ac:dyDescent="0.3">
      <c r="B398" s="39" t="s">
        <v>477</v>
      </c>
      <c r="C398" s="56" t="s">
        <v>577</v>
      </c>
      <c r="D398" s="22">
        <v>399</v>
      </c>
      <c r="E398" s="21" t="s">
        <v>617</v>
      </c>
      <c r="F398" s="22"/>
      <c r="G398" s="22" t="s">
        <v>1074</v>
      </c>
      <c r="H398" s="22"/>
      <c r="I398" s="3">
        <v>39160</v>
      </c>
      <c r="J398" s="3"/>
      <c r="K398" s="44" t="str">
        <f t="shared" ca="1" si="24"/>
        <v>18год 7мес 1ден</v>
      </c>
      <c r="L398" s="3">
        <v>44274</v>
      </c>
      <c r="M398" s="46" t="str">
        <f t="shared" ca="1" si="25"/>
        <v>Поминат рок</v>
      </c>
      <c r="N398" s="44" t="str">
        <f t="shared" ca="1" si="26"/>
        <v>U-21</v>
      </c>
      <c r="O398" s="44" t="e">
        <f t="shared" si="27"/>
        <v>#NUM!</v>
      </c>
      <c r="P398" s="22"/>
      <c r="Q398" s="22"/>
      <c r="R398" s="8"/>
      <c r="Y398" s="121"/>
      <c r="AB398" s="22"/>
      <c r="AC398" s="22"/>
    </row>
    <row r="399" spans="2:29" x14ac:dyDescent="0.3">
      <c r="B399" s="39" t="s">
        <v>477</v>
      </c>
      <c r="C399" s="56" t="s">
        <v>577</v>
      </c>
      <c r="D399" s="22">
        <v>400</v>
      </c>
      <c r="E399" s="21" t="s">
        <v>626</v>
      </c>
      <c r="F399" s="22"/>
      <c r="G399" s="22" t="s">
        <v>1075</v>
      </c>
      <c r="H399" s="22"/>
      <c r="I399" s="3">
        <v>27882</v>
      </c>
      <c r="J399" s="3"/>
      <c r="K399" s="44" t="str">
        <f t="shared" ca="1" si="24"/>
        <v>49год 5мес 18ден</v>
      </c>
      <c r="L399" s="3">
        <v>44084</v>
      </c>
      <c r="M399" s="46" t="str">
        <f t="shared" ca="1" si="25"/>
        <v>Поминат рок</v>
      </c>
      <c r="N399" s="44" t="str">
        <f t="shared" ca="1" si="26"/>
        <v>SEN</v>
      </c>
      <c r="O399" s="44" t="e">
        <f t="shared" si="27"/>
        <v>#NUM!</v>
      </c>
      <c r="P399" s="22" t="s">
        <v>619</v>
      </c>
      <c r="Q399" s="22"/>
      <c r="R399" s="8">
        <v>205976460007</v>
      </c>
      <c r="Y399" s="121"/>
      <c r="AB399" s="22"/>
      <c r="AC399" s="22"/>
    </row>
    <row r="400" spans="2:29" x14ac:dyDescent="0.3">
      <c r="B400" s="39" t="s">
        <v>478</v>
      </c>
      <c r="C400" s="56" t="s">
        <v>577</v>
      </c>
      <c r="D400" s="22">
        <v>401</v>
      </c>
      <c r="E400" s="21" t="s">
        <v>621</v>
      </c>
      <c r="F400" s="22"/>
      <c r="G400" s="22"/>
      <c r="H400" s="22"/>
      <c r="I400" s="3">
        <v>32470</v>
      </c>
      <c r="J400" s="3"/>
      <c r="K400" s="44" t="str">
        <f t="shared" ca="1" si="24"/>
        <v>36год 10мес 27ден</v>
      </c>
      <c r="L400" s="3">
        <v>44084</v>
      </c>
      <c r="M400" s="46" t="str">
        <f t="shared" ca="1" si="25"/>
        <v>Поминат рок</v>
      </c>
      <c r="N400" s="44" t="str">
        <f t="shared" ca="1" si="26"/>
        <v>SEN</v>
      </c>
      <c r="O400" s="44" t="e">
        <f t="shared" si="27"/>
        <v>#NUM!</v>
      </c>
      <c r="P400" s="22" t="s">
        <v>618</v>
      </c>
      <c r="Q400" s="22"/>
      <c r="R400" s="8">
        <v>2311988465030</v>
      </c>
      <c r="Y400" s="121"/>
      <c r="AB400" s="22"/>
      <c r="AC400" s="22"/>
    </row>
    <row r="401" spans="2:29" x14ac:dyDescent="0.3">
      <c r="B401" s="39" t="s">
        <v>478</v>
      </c>
      <c r="C401" s="56" t="s">
        <v>577</v>
      </c>
      <c r="D401" s="22">
        <v>402</v>
      </c>
      <c r="E401" s="21" t="s">
        <v>623</v>
      </c>
      <c r="F401" s="22"/>
      <c r="G401" s="22" t="s">
        <v>1076</v>
      </c>
      <c r="H401" s="22"/>
      <c r="I401" s="3">
        <v>31810</v>
      </c>
      <c r="J401" s="3"/>
      <c r="K401" s="44" t="str">
        <f t="shared" ca="1" si="24"/>
        <v>38год 8мес 18ден</v>
      </c>
      <c r="L401" s="22"/>
      <c r="M401" s="46" t="str">
        <f t="shared" ca="1" si="25"/>
        <v>Нема преглед</v>
      </c>
      <c r="N401" s="44" t="str">
        <f t="shared" ca="1" si="26"/>
        <v>SEN</v>
      </c>
      <c r="O401" s="44" t="e">
        <f t="shared" si="27"/>
        <v>#NUM!</v>
      </c>
      <c r="P401" s="22"/>
      <c r="Q401" s="22"/>
      <c r="R401" s="8">
        <v>202987465001</v>
      </c>
      <c r="Y401" s="121"/>
      <c r="AB401" s="22"/>
      <c r="AC401" s="22"/>
    </row>
    <row r="402" spans="2:29" x14ac:dyDescent="0.3">
      <c r="B402" s="39" t="s">
        <v>477</v>
      </c>
      <c r="C402" s="56" t="s">
        <v>577</v>
      </c>
      <c r="D402" s="22">
        <v>403</v>
      </c>
      <c r="E402" s="21" t="s">
        <v>622</v>
      </c>
      <c r="F402" s="22"/>
      <c r="G402" s="22" t="s">
        <v>1077</v>
      </c>
      <c r="H402" s="22"/>
      <c r="I402" s="3">
        <v>24335</v>
      </c>
      <c r="J402" s="22"/>
      <c r="K402" s="44" t="str">
        <f t="shared" ca="1" si="24"/>
        <v>59год 2мес 4ден</v>
      </c>
      <c r="L402" s="3">
        <v>44085</v>
      </c>
      <c r="M402" s="46" t="str">
        <f t="shared" ca="1" si="25"/>
        <v>Поминат рок</v>
      </c>
      <c r="N402" s="44" t="str">
        <f t="shared" ca="1" si="26"/>
        <v>SEN</v>
      </c>
      <c r="O402" s="44" t="e">
        <f t="shared" si="27"/>
        <v>#NUM!</v>
      </c>
      <c r="P402" s="22"/>
      <c r="Q402" s="22"/>
      <c r="R402" s="8"/>
      <c r="Y402" s="121"/>
      <c r="AB402" s="22"/>
      <c r="AC402" s="22"/>
    </row>
    <row r="403" spans="2:29" x14ac:dyDescent="0.3">
      <c r="B403" s="65" t="s">
        <v>477</v>
      </c>
      <c r="C403" s="56" t="s">
        <v>577</v>
      </c>
      <c r="D403" s="22">
        <v>404</v>
      </c>
      <c r="E403" s="21" t="s">
        <v>624</v>
      </c>
      <c r="F403" s="22" t="s">
        <v>291</v>
      </c>
      <c r="G403" s="22" t="s">
        <v>1078</v>
      </c>
      <c r="H403" s="22"/>
      <c r="I403" s="3">
        <v>38286</v>
      </c>
      <c r="J403" s="3"/>
      <c r="K403" s="44" t="str">
        <f t="shared" ca="1" si="24"/>
        <v>20год 11мес 24ден</v>
      </c>
      <c r="L403" s="22"/>
      <c r="M403" s="46" t="str">
        <f t="shared" ca="1" si="25"/>
        <v>Нема преглед</v>
      </c>
      <c r="N403" s="44" t="str">
        <f t="shared" ca="1" si="26"/>
        <v>U-21</v>
      </c>
      <c r="O403" s="44" t="e">
        <f t="shared" si="27"/>
        <v>#NUM!</v>
      </c>
      <c r="P403" s="22"/>
      <c r="Q403" s="22"/>
      <c r="R403" s="8">
        <v>2610004450086</v>
      </c>
      <c r="Y403" s="121"/>
      <c r="AB403" s="22"/>
      <c r="AC403" s="22"/>
    </row>
    <row r="404" spans="2:29" x14ac:dyDescent="0.3">
      <c r="B404" s="65" t="s">
        <v>477</v>
      </c>
      <c r="C404" s="56" t="s">
        <v>577</v>
      </c>
      <c r="D404" s="22">
        <v>405</v>
      </c>
      <c r="E404" s="21" t="s">
        <v>625</v>
      </c>
      <c r="F404" s="22"/>
      <c r="G404" s="22" t="s">
        <v>1079</v>
      </c>
      <c r="H404" s="22"/>
      <c r="I404" s="3">
        <v>38254</v>
      </c>
      <c r="J404" s="3"/>
      <c r="K404" s="44" t="str">
        <f t="shared" ca="1" si="24"/>
        <v>21год 0мес 26ден</v>
      </c>
      <c r="L404" s="22"/>
      <c r="M404" s="46" t="str">
        <f t="shared" ca="1" si="25"/>
        <v>Нема преглед</v>
      </c>
      <c r="N404" s="44" t="str">
        <f t="shared" ca="1" si="26"/>
        <v>SEN</v>
      </c>
      <c r="O404" s="44" t="e">
        <f t="shared" si="27"/>
        <v>#NUM!</v>
      </c>
      <c r="P404" s="22"/>
      <c r="R404" s="8">
        <v>2409004450038</v>
      </c>
    </row>
    <row r="405" spans="2:29" x14ac:dyDescent="0.3">
      <c r="B405" s="65" t="s">
        <v>477</v>
      </c>
      <c r="C405" s="56" t="s">
        <v>577</v>
      </c>
      <c r="D405" s="22">
        <v>406</v>
      </c>
      <c r="E405" s="21" t="s">
        <v>303</v>
      </c>
      <c r="F405" s="22"/>
      <c r="G405" s="22" t="s">
        <v>1080</v>
      </c>
      <c r="H405" s="22"/>
      <c r="I405" s="3">
        <v>38124</v>
      </c>
      <c r="J405" s="3"/>
      <c r="K405" s="44" t="str">
        <f t="shared" ca="1" si="24"/>
        <v>21год 5мес 3ден</v>
      </c>
      <c r="L405" s="3">
        <v>44070</v>
      </c>
      <c r="M405" s="46" t="str">
        <f t="shared" ca="1" si="25"/>
        <v>Поминат рок</v>
      </c>
      <c r="N405" s="44" t="str">
        <f t="shared" ca="1" si="26"/>
        <v>SEN</v>
      </c>
      <c r="O405" s="44" t="e">
        <f t="shared" si="27"/>
        <v>#NUM!</v>
      </c>
      <c r="P405" s="22"/>
      <c r="R405" s="8">
        <v>1705004450008</v>
      </c>
    </row>
    <row r="406" spans="2:29" x14ac:dyDescent="0.3">
      <c r="B406" s="65" t="s">
        <v>477</v>
      </c>
      <c r="C406" s="56" t="s">
        <v>577</v>
      </c>
      <c r="D406" s="22">
        <v>407</v>
      </c>
      <c r="E406" s="21" t="s">
        <v>627</v>
      </c>
      <c r="F406" s="22"/>
      <c r="G406" s="22" t="s">
        <v>1081</v>
      </c>
      <c r="H406" s="22"/>
      <c r="I406" s="3">
        <v>39939</v>
      </c>
      <c r="J406" s="3"/>
      <c r="K406" s="44" t="str">
        <f t="shared" ca="1" si="24"/>
        <v>16год 5мес 14ден</v>
      </c>
      <c r="L406" s="3">
        <v>44126</v>
      </c>
      <c r="M406" s="46" t="str">
        <f t="shared" ca="1" si="25"/>
        <v>Поминат рок</v>
      </c>
      <c r="N406" s="44" t="str">
        <f t="shared" ca="1" si="26"/>
        <v>U-18</v>
      </c>
      <c r="O406" s="44" t="e">
        <f t="shared" si="27"/>
        <v>#NUM!</v>
      </c>
      <c r="P406" s="22"/>
      <c r="R406" s="8"/>
    </row>
    <row r="407" spans="2:29" x14ac:dyDescent="0.3">
      <c r="B407" s="65" t="s">
        <v>477</v>
      </c>
      <c r="C407" s="56" t="s">
        <v>577</v>
      </c>
      <c r="D407" s="22">
        <v>408</v>
      </c>
      <c r="E407" s="21" t="s">
        <v>628</v>
      </c>
      <c r="F407" s="22"/>
      <c r="G407" s="22"/>
      <c r="H407" s="22"/>
      <c r="I407" s="3">
        <v>30033</v>
      </c>
      <c r="J407" s="3"/>
      <c r="K407" s="44" t="str">
        <f t="shared" ca="1" si="24"/>
        <v>43год 6мес 27ден</v>
      </c>
      <c r="L407" s="22"/>
      <c r="M407" s="46" t="str">
        <f t="shared" ca="1" si="25"/>
        <v>Нема преглед</v>
      </c>
      <c r="N407" s="44" t="str">
        <f t="shared" ca="1" si="26"/>
        <v>SEN</v>
      </c>
      <c r="O407" s="44" t="e">
        <f t="shared" si="27"/>
        <v>#NUM!</v>
      </c>
      <c r="P407" s="22"/>
      <c r="R407" s="8">
        <v>2303982450179</v>
      </c>
    </row>
    <row r="408" spans="2:29" x14ac:dyDescent="0.3">
      <c r="B408" s="65" t="s">
        <v>477</v>
      </c>
      <c r="C408" s="56" t="s">
        <v>577</v>
      </c>
      <c r="D408" s="22">
        <v>409</v>
      </c>
      <c r="E408" s="21" t="s">
        <v>630</v>
      </c>
      <c r="F408" s="22"/>
      <c r="G408" s="22"/>
      <c r="H408" s="22"/>
      <c r="I408" s="3">
        <v>29493</v>
      </c>
      <c r="J408" s="22"/>
      <c r="K408" s="44" t="str">
        <f t="shared" ca="1" si="24"/>
        <v>45год 0мес 21ден</v>
      </c>
      <c r="L408" s="3">
        <v>44133</v>
      </c>
      <c r="M408" s="46" t="str">
        <f t="shared" ca="1" si="25"/>
        <v>Поминат рок</v>
      </c>
      <c r="N408" s="44" t="str">
        <f t="shared" ca="1" si="26"/>
        <v>SEN</v>
      </c>
      <c r="O408" s="44" t="e">
        <f t="shared" si="27"/>
        <v>#NUM!</v>
      </c>
      <c r="P408" s="22"/>
      <c r="R408" s="8"/>
    </row>
    <row r="409" spans="2:29" x14ac:dyDescent="0.3">
      <c r="B409" s="65" t="s">
        <v>478</v>
      </c>
      <c r="C409" s="56" t="s">
        <v>577</v>
      </c>
      <c r="D409" s="22">
        <v>410</v>
      </c>
      <c r="E409" s="21" t="s">
        <v>631</v>
      </c>
      <c r="F409" s="22"/>
      <c r="G409" s="22"/>
      <c r="H409" s="22"/>
      <c r="I409" s="3">
        <v>37382</v>
      </c>
      <c r="J409" s="22"/>
      <c r="K409" s="44" t="str">
        <f t="shared" ca="1" si="24"/>
        <v>23год 5мес 14ден</v>
      </c>
      <c r="L409" s="3">
        <v>44085</v>
      </c>
      <c r="M409" s="46" t="str">
        <f t="shared" ca="1" si="25"/>
        <v>Поминат рок</v>
      </c>
      <c r="N409" s="44" t="str">
        <f t="shared" ca="1" si="26"/>
        <v>SEN</v>
      </c>
      <c r="O409" s="44" t="e">
        <f t="shared" si="27"/>
        <v>#NUM!</v>
      </c>
      <c r="P409" s="22"/>
      <c r="R409" s="8"/>
    </row>
    <row r="410" spans="2:29" x14ac:dyDescent="0.3">
      <c r="B410" s="65" t="s">
        <v>477</v>
      </c>
      <c r="C410" s="56" t="s">
        <v>577</v>
      </c>
      <c r="D410" s="22">
        <v>411</v>
      </c>
      <c r="E410" s="21" t="s">
        <v>632</v>
      </c>
      <c r="F410" s="22"/>
      <c r="G410" s="22"/>
      <c r="H410" s="22"/>
      <c r="I410" s="3">
        <v>16518</v>
      </c>
      <c r="J410" s="22"/>
      <c r="K410" s="44" t="str">
        <f t="shared" ca="1" si="24"/>
        <v>80год 6мес 28ден</v>
      </c>
      <c r="L410" s="22"/>
      <c r="M410" s="46" t="str">
        <f t="shared" ca="1" si="25"/>
        <v>Нема преглед</v>
      </c>
      <c r="N410" s="44" t="str">
        <f t="shared" ca="1" si="26"/>
        <v>SEN</v>
      </c>
      <c r="O410" s="44" t="e">
        <f t="shared" si="27"/>
        <v>#NUM!</v>
      </c>
      <c r="P410" s="22"/>
      <c r="R410" s="8"/>
    </row>
    <row r="411" spans="2:29" x14ac:dyDescent="0.3">
      <c r="B411" s="65" t="s">
        <v>477</v>
      </c>
      <c r="C411" s="56" t="s">
        <v>577</v>
      </c>
      <c r="D411" s="22">
        <v>412</v>
      </c>
      <c r="E411" s="21" t="s">
        <v>633</v>
      </c>
      <c r="F411" s="34" t="s">
        <v>588</v>
      </c>
      <c r="G411" s="22"/>
      <c r="H411" s="22"/>
      <c r="I411" s="3">
        <v>39729</v>
      </c>
      <c r="J411" s="22"/>
      <c r="K411" s="44" t="str">
        <f t="shared" ca="1" si="24"/>
        <v>17год 0мес 12ден</v>
      </c>
      <c r="L411" s="3">
        <v>44099</v>
      </c>
      <c r="M411" s="46" t="str">
        <f t="shared" ca="1" si="25"/>
        <v>Поминат рок</v>
      </c>
      <c r="N411" s="44" t="str">
        <f t="shared" ca="1" si="26"/>
        <v>U-18</v>
      </c>
      <c r="O411" s="44" t="e">
        <f t="shared" si="27"/>
        <v>#NUM!</v>
      </c>
      <c r="P411" s="22"/>
      <c r="R411" s="8"/>
    </row>
    <row r="412" spans="2:29" x14ac:dyDescent="0.3">
      <c r="B412" s="65" t="s">
        <v>477</v>
      </c>
      <c r="C412" s="56" t="s">
        <v>577</v>
      </c>
      <c r="D412" s="22">
        <v>413</v>
      </c>
      <c r="E412" s="30" t="s">
        <v>639</v>
      </c>
      <c r="F412" s="22" t="s">
        <v>24</v>
      </c>
      <c r="G412" s="22" t="s">
        <v>1082</v>
      </c>
      <c r="H412" s="22"/>
      <c r="I412" s="3">
        <v>39921</v>
      </c>
      <c r="J412" s="22"/>
      <c r="K412" s="44" t="str">
        <f t="shared" ca="1" si="24"/>
        <v>16год 6мес 2ден</v>
      </c>
      <c r="L412" s="3">
        <v>44270</v>
      </c>
      <c r="M412" s="46" t="str">
        <f t="shared" ca="1" si="25"/>
        <v>Поминат рок</v>
      </c>
      <c r="N412" s="44" t="str">
        <f t="shared" ca="1" si="26"/>
        <v>U-18</v>
      </c>
      <c r="O412" s="44" t="e">
        <f t="shared" si="27"/>
        <v>#NUM!</v>
      </c>
      <c r="P412" s="22"/>
      <c r="R412" s="8">
        <v>1804009410029</v>
      </c>
    </row>
    <row r="413" spans="2:29" x14ac:dyDescent="0.3">
      <c r="B413" s="65" t="s">
        <v>477</v>
      </c>
      <c r="C413" s="56" t="s">
        <v>577</v>
      </c>
      <c r="D413" s="22">
        <v>414</v>
      </c>
      <c r="E413" s="21" t="s">
        <v>640</v>
      </c>
      <c r="F413" s="22" t="s">
        <v>100</v>
      </c>
      <c r="G413" s="34"/>
      <c r="H413" s="22"/>
      <c r="I413" s="3">
        <v>39912</v>
      </c>
      <c r="J413" s="22"/>
      <c r="K413" s="44" t="str">
        <f t="shared" ca="1" si="24"/>
        <v>16год 6мес 11ден</v>
      </c>
      <c r="L413" s="3">
        <v>44270</v>
      </c>
      <c r="M413" s="46" t="str">
        <f t="shared" ca="1" si="25"/>
        <v>Поминат рок</v>
      </c>
      <c r="N413" s="44" t="str">
        <f t="shared" ca="1" si="26"/>
        <v>U-18</v>
      </c>
      <c r="O413" s="44" t="e">
        <f t="shared" si="27"/>
        <v>#NUM!</v>
      </c>
      <c r="P413" s="22"/>
      <c r="R413" s="8">
        <v>904009450072</v>
      </c>
    </row>
    <row r="414" spans="2:29" x14ac:dyDescent="0.3">
      <c r="B414" s="65" t="s">
        <v>478</v>
      </c>
      <c r="C414" s="56" t="s">
        <v>577</v>
      </c>
      <c r="D414" s="22">
        <v>415</v>
      </c>
      <c r="E414" s="21" t="s">
        <v>636</v>
      </c>
      <c r="F414" s="22" t="s">
        <v>635</v>
      </c>
      <c r="G414" s="22" t="s">
        <v>1083</v>
      </c>
      <c r="H414" s="22"/>
      <c r="I414" s="3">
        <v>41080</v>
      </c>
      <c r="J414" s="22"/>
      <c r="K414" s="44" t="str">
        <f t="shared" ca="1" si="24"/>
        <v>13год 4мес 0ден</v>
      </c>
      <c r="L414" s="22"/>
      <c r="M414" s="46" t="str">
        <f t="shared" ca="1" si="25"/>
        <v>Нема преглед</v>
      </c>
      <c r="N414" s="44" t="str">
        <f t="shared" ca="1" si="26"/>
        <v>U-15</v>
      </c>
      <c r="O414" s="44" t="e">
        <f t="shared" si="27"/>
        <v>#NUM!</v>
      </c>
      <c r="P414" s="22"/>
      <c r="R414" s="8">
        <v>2006012415007</v>
      </c>
    </row>
    <row r="415" spans="2:29" x14ac:dyDescent="0.3">
      <c r="B415" s="39" t="s">
        <v>477</v>
      </c>
      <c r="C415" s="56" t="s">
        <v>577</v>
      </c>
      <c r="D415" s="22">
        <v>416</v>
      </c>
      <c r="E415" s="21" t="s">
        <v>637</v>
      </c>
      <c r="F415" s="22"/>
      <c r="G415" s="22" t="s">
        <v>1084</v>
      </c>
      <c r="H415" s="22"/>
      <c r="I415" s="3">
        <v>32595</v>
      </c>
      <c r="J415" s="22"/>
      <c r="K415" s="44" t="str">
        <f t="shared" ca="1" si="24"/>
        <v>36год 6мес 22ден</v>
      </c>
      <c r="L415" s="22"/>
      <c r="M415" s="46" t="str">
        <f t="shared" ca="1" si="25"/>
        <v>Нема преглед</v>
      </c>
      <c r="N415" s="44" t="str">
        <f t="shared" ca="1" si="26"/>
        <v>SEN</v>
      </c>
      <c r="O415" s="44" t="e">
        <f t="shared" si="27"/>
        <v>#NUM!</v>
      </c>
      <c r="R415" s="8"/>
    </row>
    <row r="416" spans="2:29" x14ac:dyDescent="0.3">
      <c r="B416" s="65" t="s">
        <v>477</v>
      </c>
      <c r="C416" s="56" t="s">
        <v>577</v>
      </c>
      <c r="D416" s="22">
        <v>417</v>
      </c>
      <c r="E416" s="21" t="s">
        <v>638</v>
      </c>
      <c r="F416" s="22" t="s">
        <v>635</v>
      </c>
      <c r="G416" s="22" t="s">
        <v>1085</v>
      </c>
      <c r="H416" s="22"/>
      <c r="I416" s="3">
        <v>29565</v>
      </c>
      <c r="J416" s="22"/>
      <c r="K416" s="44" t="str">
        <f t="shared" ca="1" si="24"/>
        <v>44год 10мес 10ден</v>
      </c>
      <c r="L416" s="22"/>
      <c r="M416" s="46" t="str">
        <f t="shared" ca="1" si="25"/>
        <v>Нема преглед</v>
      </c>
      <c r="N416" s="44" t="str">
        <f t="shared" ca="1" si="26"/>
        <v>SEN</v>
      </c>
      <c r="O416" s="44" t="e">
        <f t="shared" si="27"/>
        <v>#NUM!</v>
      </c>
      <c r="R416" s="8"/>
    </row>
    <row r="417" spans="2:18" x14ac:dyDescent="0.3">
      <c r="B417" s="65" t="s">
        <v>477</v>
      </c>
      <c r="C417" s="56" t="s">
        <v>577</v>
      </c>
      <c r="D417" s="22">
        <v>418</v>
      </c>
      <c r="E417" s="21" t="s">
        <v>641</v>
      </c>
      <c r="F417" s="22" t="s">
        <v>362</v>
      </c>
      <c r="G417" s="22" t="s">
        <v>1086</v>
      </c>
      <c r="H417" s="22"/>
      <c r="I417" s="3">
        <v>18885</v>
      </c>
      <c r="J417" s="22"/>
      <c r="K417" s="44" t="str">
        <f t="shared" ca="1" si="24"/>
        <v>74год 1мес 6ден</v>
      </c>
      <c r="L417" s="22"/>
      <c r="M417" s="46" t="str">
        <f t="shared" ca="1" si="25"/>
        <v>Нема преглед</v>
      </c>
      <c r="N417" s="44" t="str">
        <f t="shared" ca="1" si="26"/>
        <v>SEN</v>
      </c>
      <c r="O417" s="44" t="e">
        <f t="shared" si="27"/>
        <v>#NUM!</v>
      </c>
      <c r="R417" s="8"/>
    </row>
    <row r="418" spans="2:18" x14ac:dyDescent="0.3">
      <c r="B418" s="65" t="s">
        <v>477</v>
      </c>
      <c r="C418" s="56" t="s">
        <v>577</v>
      </c>
      <c r="D418" s="22">
        <v>419</v>
      </c>
      <c r="E418" s="21" t="s">
        <v>642</v>
      </c>
      <c r="F418" s="22"/>
      <c r="G418" s="22" t="s">
        <v>1087</v>
      </c>
      <c r="H418" s="22"/>
      <c r="I418" s="3">
        <v>34184</v>
      </c>
      <c r="J418" s="22"/>
      <c r="K418" s="44" t="str">
        <f t="shared" ca="1" si="24"/>
        <v>32год 2мес 17ден</v>
      </c>
      <c r="L418" s="22"/>
      <c r="M418" s="46" t="str">
        <f t="shared" ca="1" si="25"/>
        <v>Нема преглед</v>
      </c>
      <c r="N418" s="44" t="str">
        <f t="shared" ca="1" si="26"/>
        <v>SEN</v>
      </c>
      <c r="O418" s="44" t="e">
        <f t="shared" si="27"/>
        <v>#NUM!</v>
      </c>
      <c r="R418" s="8"/>
    </row>
    <row r="419" spans="2:18" x14ac:dyDescent="0.3">
      <c r="B419" s="65" t="s">
        <v>477</v>
      </c>
      <c r="C419" s="56" t="s">
        <v>577</v>
      </c>
      <c r="D419" s="22">
        <v>420</v>
      </c>
      <c r="E419" s="21" t="s">
        <v>643</v>
      </c>
      <c r="F419" s="22" t="s">
        <v>635</v>
      </c>
      <c r="G419" s="22" t="s">
        <v>1088</v>
      </c>
      <c r="H419" s="22"/>
      <c r="I419" s="3">
        <v>30024</v>
      </c>
      <c r="J419" s="22"/>
      <c r="K419" s="44" t="str">
        <f t="shared" ca="1" si="24"/>
        <v>43год 7мес 6ден</v>
      </c>
      <c r="L419" s="22"/>
      <c r="M419" s="46" t="str">
        <f t="shared" ca="1" si="25"/>
        <v>Нема преглед</v>
      </c>
      <c r="N419" s="44" t="str">
        <f t="shared" ca="1" si="26"/>
        <v>SEN</v>
      </c>
      <c r="O419" s="44" t="e">
        <f t="shared" si="27"/>
        <v>#NUM!</v>
      </c>
      <c r="R419" s="8"/>
    </row>
    <row r="420" spans="2:18" x14ac:dyDescent="0.3">
      <c r="B420" s="65" t="s">
        <v>478</v>
      </c>
      <c r="C420" s="56" t="s">
        <v>577</v>
      </c>
      <c r="D420" s="22">
        <v>421</v>
      </c>
      <c r="E420" s="30" t="s">
        <v>644</v>
      </c>
      <c r="F420" s="22" t="s">
        <v>362</v>
      </c>
      <c r="G420" s="22" t="s">
        <v>1089</v>
      </c>
      <c r="H420" s="22"/>
      <c r="I420" s="3">
        <v>41285</v>
      </c>
      <c r="J420" s="22"/>
      <c r="K420" s="44" t="str">
        <f t="shared" ca="1" si="24"/>
        <v>12год 9мес 9ден</v>
      </c>
      <c r="L420" s="22"/>
      <c r="M420" s="46" t="str">
        <f t="shared" ca="1" si="25"/>
        <v>Нема преглед</v>
      </c>
      <c r="N420" s="44" t="str">
        <f t="shared" ca="1" si="26"/>
        <v>U-15</v>
      </c>
      <c r="O420" s="44" t="e">
        <f t="shared" si="27"/>
        <v>#NUM!</v>
      </c>
      <c r="R420" s="8">
        <v>1101013455052</v>
      </c>
    </row>
    <row r="421" spans="2:18" x14ac:dyDescent="0.3">
      <c r="B421" s="65" t="s">
        <v>478</v>
      </c>
      <c r="C421" s="56" t="s">
        <v>577</v>
      </c>
      <c r="D421" s="22">
        <v>422</v>
      </c>
      <c r="E421" s="21" t="s">
        <v>645</v>
      </c>
      <c r="F421" s="22"/>
      <c r="G421" s="34" t="s">
        <v>1090</v>
      </c>
      <c r="H421" s="22"/>
      <c r="I421" s="3">
        <v>40918</v>
      </c>
      <c r="J421" s="22"/>
      <c r="K421" s="44" t="str">
        <f t="shared" ca="1" si="24"/>
        <v>13год 9мес 10ден</v>
      </c>
      <c r="L421" s="3">
        <v>44271</v>
      </c>
      <c r="M421" s="46" t="str">
        <f t="shared" ca="1" si="25"/>
        <v>Поминат рок</v>
      </c>
      <c r="N421" s="44" t="str">
        <f t="shared" ca="1" si="26"/>
        <v>U-15</v>
      </c>
      <c r="O421" s="44" t="e">
        <f t="shared" si="27"/>
        <v>#NUM!</v>
      </c>
      <c r="R421" s="8">
        <v>1001012455080</v>
      </c>
    </row>
    <row r="422" spans="2:18" x14ac:dyDescent="0.3">
      <c r="B422" s="65" t="s">
        <v>477</v>
      </c>
      <c r="C422" s="56" t="s">
        <v>577</v>
      </c>
      <c r="D422" s="22">
        <v>423</v>
      </c>
      <c r="E422" s="21" t="s">
        <v>646</v>
      </c>
      <c r="F422" s="22"/>
      <c r="G422" s="22"/>
      <c r="H422" s="22"/>
      <c r="I422" s="3">
        <v>41109</v>
      </c>
      <c r="J422" s="22"/>
      <c r="K422" s="44" t="str">
        <f t="shared" ca="1" si="24"/>
        <v>13год 3мес 1ден</v>
      </c>
      <c r="L422" s="3">
        <v>44279</v>
      </c>
      <c r="M422" s="46" t="str">
        <f t="shared" ca="1" si="25"/>
        <v>Поминат рок</v>
      </c>
      <c r="N422" s="44" t="str">
        <f t="shared" ca="1" si="26"/>
        <v>U-15</v>
      </c>
      <c r="O422" s="44" t="e">
        <f t="shared" si="27"/>
        <v>#NUM!</v>
      </c>
      <c r="R422" s="8">
        <v>1907012410017</v>
      </c>
    </row>
    <row r="423" spans="2:18" x14ac:dyDescent="0.3">
      <c r="B423" s="65" t="s">
        <v>477</v>
      </c>
      <c r="C423" s="56" t="s">
        <v>577</v>
      </c>
      <c r="D423" s="10">
        <v>424</v>
      </c>
      <c r="E423" s="32" t="s">
        <v>647</v>
      </c>
      <c r="F423" s="10" t="s">
        <v>291</v>
      </c>
      <c r="G423" s="22" t="s">
        <v>1091</v>
      </c>
      <c r="H423" s="22"/>
      <c r="I423" s="3">
        <v>33715</v>
      </c>
      <c r="J423" s="22"/>
      <c r="K423" s="44" t="str">
        <f t="shared" ca="1" si="24"/>
        <v>33год 5мес 29ден</v>
      </c>
      <c r="L423" s="22"/>
      <c r="M423" s="46" t="str">
        <f t="shared" ca="1" si="25"/>
        <v>Нема преглед</v>
      </c>
      <c r="N423" s="44" t="str">
        <f t="shared" ca="1" si="26"/>
        <v>SEN</v>
      </c>
      <c r="O423" s="44" t="e">
        <f t="shared" si="27"/>
        <v>#NUM!</v>
      </c>
      <c r="R423" s="8"/>
    </row>
    <row r="424" spans="2:18" x14ac:dyDescent="0.3">
      <c r="B424" s="65" t="s">
        <v>478</v>
      </c>
      <c r="C424" s="56" t="s">
        <v>577</v>
      </c>
      <c r="D424" s="22">
        <v>425</v>
      </c>
      <c r="E424" s="21" t="s">
        <v>648</v>
      </c>
      <c r="F424" s="22"/>
      <c r="G424" s="22" t="s">
        <v>1092</v>
      </c>
      <c r="H424" s="22"/>
      <c r="I424" s="3">
        <v>40266</v>
      </c>
      <c r="J424" s="22"/>
      <c r="K424" s="44" t="str">
        <f t="shared" ca="1" si="24"/>
        <v>15год 6мес 21ден</v>
      </c>
      <c r="L424" s="22"/>
      <c r="M424" s="46" t="str">
        <f t="shared" ca="1" si="25"/>
        <v>Нема преглед</v>
      </c>
      <c r="N424" s="44" t="str">
        <f t="shared" ca="1" si="26"/>
        <v>U-18</v>
      </c>
      <c r="O424" s="44" t="e">
        <f t="shared" si="27"/>
        <v>#NUM!</v>
      </c>
      <c r="R424" s="8">
        <v>2903010415001</v>
      </c>
    </row>
    <row r="425" spans="2:18" x14ac:dyDescent="0.3">
      <c r="B425" s="65" t="s">
        <v>477</v>
      </c>
      <c r="C425" s="56" t="s">
        <v>577</v>
      </c>
      <c r="D425" s="2">
        <v>426</v>
      </c>
      <c r="E425" s="106" t="s">
        <v>649</v>
      </c>
      <c r="F425" s="2"/>
      <c r="G425" s="22" t="s">
        <v>1093</v>
      </c>
      <c r="H425" s="22"/>
      <c r="I425" s="3">
        <v>41184</v>
      </c>
      <c r="J425" s="22"/>
      <c r="K425" s="44" t="str">
        <f t="shared" ca="1" si="24"/>
        <v>13год 0мес 18ден</v>
      </c>
      <c r="L425" s="22"/>
      <c r="M425" s="46" t="str">
        <f t="shared" ca="1" si="25"/>
        <v>Нема преглед</v>
      </c>
      <c r="N425" s="44" t="str">
        <f t="shared" ca="1" si="26"/>
        <v>U-15</v>
      </c>
      <c r="O425" s="44" t="e">
        <f t="shared" si="27"/>
        <v>#NUM!</v>
      </c>
      <c r="R425" s="8">
        <v>210001249008</v>
      </c>
    </row>
    <row r="426" spans="2:18" x14ac:dyDescent="0.3">
      <c r="B426" s="65" t="s">
        <v>478</v>
      </c>
      <c r="C426" s="56" t="s">
        <v>577</v>
      </c>
      <c r="D426" s="34">
        <v>427</v>
      </c>
      <c r="E426" s="30" t="s">
        <v>652</v>
      </c>
      <c r="F426" s="34"/>
      <c r="G426" s="22" t="s">
        <v>1094</v>
      </c>
      <c r="H426" s="22"/>
      <c r="I426" s="3">
        <v>40314</v>
      </c>
      <c r="J426" s="22"/>
      <c r="K426" s="44" t="str">
        <f t="shared" ca="1" si="24"/>
        <v>15год 5мес 4ден</v>
      </c>
      <c r="L426" s="22"/>
      <c r="M426" s="46" t="str">
        <f t="shared" ca="1" si="25"/>
        <v>Нема преглед</v>
      </c>
      <c r="N426" s="44" t="str">
        <f t="shared" ca="1" si="26"/>
        <v>U-18</v>
      </c>
      <c r="O426" s="44" t="e">
        <f t="shared" si="27"/>
        <v>#NUM!</v>
      </c>
      <c r="R426" s="8">
        <v>1605010455130</v>
      </c>
    </row>
    <row r="427" spans="2:18" x14ac:dyDescent="0.3">
      <c r="B427" s="65" t="s">
        <v>477</v>
      </c>
      <c r="C427" s="56" t="s">
        <v>577</v>
      </c>
      <c r="D427" s="22">
        <v>428</v>
      </c>
      <c r="E427" s="21" t="s">
        <v>653</v>
      </c>
      <c r="F427" s="22" t="s">
        <v>1298</v>
      </c>
      <c r="G427" s="34" t="s">
        <v>1095</v>
      </c>
      <c r="H427" s="22"/>
      <c r="I427" s="3">
        <v>41330</v>
      </c>
      <c r="J427" s="22"/>
      <c r="K427" s="44" t="str">
        <f t="shared" ca="1" si="24"/>
        <v>12год 7мес 25ден</v>
      </c>
      <c r="L427" s="22"/>
      <c r="M427" s="46" t="str">
        <f t="shared" ca="1" si="25"/>
        <v>Нема преглед</v>
      </c>
      <c r="N427" s="44" t="str">
        <f t="shared" ca="1" si="26"/>
        <v>U-15</v>
      </c>
      <c r="O427" s="44" t="e">
        <f t="shared" si="27"/>
        <v>#NUM!</v>
      </c>
      <c r="R427" s="175">
        <v>2502013450024</v>
      </c>
    </row>
    <row r="428" spans="2:18" x14ac:dyDescent="0.3">
      <c r="B428" s="65" t="s">
        <v>478</v>
      </c>
      <c r="C428" s="56" t="s">
        <v>577</v>
      </c>
      <c r="D428" s="22">
        <v>429</v>
      </c>
      <c r="E428" s="21" t="s">
        <v>654</v>
      </c>
      <c r="F428" s="22" t="s">
        <v>1298</v>
      </c>
      <c r="G428" s="22" t="s">
        <v>1096</v>
      </c>
      <c r="H428" s="22"/>
      <c r="I428" s="3">
        <v>40484</v>
      </c>
      <c r="J428" s="22"/>
      <c r="K428" s="44" t="str">
        <f t="shared" ca="1" si="24"/>
        <v>14год 11мес 18ден</v>
      </c>
      <c r="L428" s="22"/>
      <c r="M428" s="44" t="str">
        <f t="shared" ca="1" si="25"/>
        <v>Нема преглед</v>
      </c>
      <c r="N428" s="44" t="str">
        <f t="shared" ca="1" si="26"/>
        <v>U-15</v>
      </c>
      <c r="O428" s="44" t="e">
        <f t="shared" si="27"/>
        <v>#NUM!</v>
      </c>
      <c r="R428" s="8">
        <v>211210455002</v>
      </c>
    </row>
    <row r="429" spans="2:18" x14ac:dyDescent="0.3">
      <c r="B429" s="65" t="s">
        <v>478</v>
      </c>
      <c r="C429" s="56" t="s">
        <v>577</v>
      </c>
      <c r="D429" s="22">
        <v>430</v>
      </c>
      <c r="E429" s="21" t="s">
        <v>655</v>
      </c>
      <c r="F429" s="22" t="s">
        <v>1298</v>
      </c>
      <c r="G429" s="22" t="s">
        <v>1097</v>
      </c>
      <c r="H429" s="22"/>
      <c r="I429" s="3">
        <v>40566</v>
      </c>
      <c r="J429" s="22"/>
      <c r="K429" s="44" t="str">
        <f t="shared" ca="1" si="24"/>
        <v>14год 8мес 27ден</v>
      </c>
      <c r="L429" s="3">
        <v>44272</v>
      </c>
      <c r="M429" s="44" t="str">
        <f t="shared" ca="1" si="25"/>
        <v>Поминат рок</v>
      </c>
      <c r="N429" s="44" t="str">
        <f t="shared" ca="1" si="26"/>
        <v>U-15</v>
      </c>
      <c r="O429" s="44" t="e">
        <f t="shared" si="27"/>
        <v>#NUM!</v>
      </c>
      <c r="R429" s="8">
        <v>2301011445001</v>
      </c>
    </row>
    <row r="430" spans="2:18" x14ac:dyDescent="0.3">
      <c r="B430" s="65" t="s">
        <v>477</v>
      </c>
      <c r="C430" s="56" t="s">
        <v>577</v>
      </c>
      <c r="D430" s="22">
        <v>431</v>
      </c>
      <c r="E430" s="21" t="s">
        <v>656</v>
      </c>
      <c r="F430" s="22" t="s">
        <v>1298</v>
      </c>
      <c r="G430" s="22" t="s">
        <v>1098</v>
      </c>
      <c r="H430" s="22"/>
      <c r="I430" s="3">
        <v>41968</v>
      </c>
      <c r="J430" s="22"/>
      <c r="K430" s="44" t="str">
        <f t="shared" ca="1" si="24"/>
        <v>10год 10мес 25ден</v>
      </c>
      <c r="L430" s="22"/>
      <c r="M430" s="44" t="str">
        <f t="shared" ca="1" si="25"/>
        <v>Нема преглед</v>
      </c>
      <c r="N430" s="44" t="str">
        <f t="shared" ca="1" si="26"/>
        <v>U-12</v>
      </c>
      <c r="O430" s="44" t="e">
        <f t="shared" si="27"/>
        <v>#NUM!</v>
      </c>
      <c r="R430" s="8"/>
    </row>
    <row r="431" spans="2:18" x14ac:dyDescent="0.3">
      <c r="B431" s="65" t="s">
        <v>477</v>
      </c>
      <c r="C431" s="56" t="s">
        <v>577</v>
      </c>
      <c r="D431" s="22">
        <v>432</v>
      </c>
      <c r="E431" s="21" t="s">
        <v>657</v>
      </c>
      <c r="F431" s="22" t="s">
        <v>1298</v>
      </c>
      <c r="G431" s="22" t="s">
        <v>1099</v>
      </c>
      <c r="H431" s="22"/>
      <c r="I431" s="3">
        <v>41422</v>
      </c>
      <c r="J431" s="22"/>
      <c r="K431" s="44" t="str">
        <f t="shared" ca="1" si="24"/>
        <v>12год 4мес 22ден</v>
      </c>
      <c r="L431" s="22"/>
      <c r="M431" s="44" t="str">
        <f t="shared" ca="1" si="25"/>
        <v>Нема преглед</v>
      </c>
      <c r="N431" s="44" t="str">
        <f t="shared" ca="1" si="26"/>
        <v>U-15</v>
      </c>
      <c r="O431" s="44" t="e">
        <f t="shared" si="27"/>
        <v>#NUM!</v>
      </c>
      <c r="R431" s="8"/>
    </row>
    <row r="432" spans="2:18" x14ac:dyDescent="0.3">
      <c r="B432" s="65" t="s">
        <v>478</v>
      </c>
      <c r="C432" s="56" t="s">
        <v>577</v>
      </c>
      <c r="D432" s="34">
        <v>433</v>
      </c>
      <c r="E432" s="30" t="s">
        <v>658</v>
      </c>
      <c r="F432" s="22" t="s">
        <v>1387</v>
      </c>
      <c r="G432" s="22" t="s">
        <v>1100</v>
      </c>
      <c r="H432" s="22"/>
      <c r="I432" s="3">
        <v>41908</v>
      </c>
      <c r="J432" s="22"/>
      <c r="K432" s="44" t="str">
        <f t="shared" ca="1" si="24"/>
        <v>11год 0мес 24ден</v>
      </c>
      <c r="L432" s="22"/>
      <c r="M432" s="44" t="str">
        <f t="shared" ca="1" si="25"/>
        <v>Нема преглед</v>
      </c>
      <c r="N432" s="44" t="str">
        <f t="shared" ca="1" si="26"/>
        <v>U-12</v>
      </c>
      <c r="O432" s="44" t="e">
        <f t="shared" si="27"/>
        <v>#NUM!</v>
      </c>
      <c r="R432" s="8"/>
    </row>
    <row r="433" spans="2:18" x14ac:dyDescent="0.3">
      <c r="B433" s="65" t="s">
        <v>477</v>
      </c>
      <c r="C433" s="56" t="s">
        <v>577</v>
      </c>
      <c r="D433" s="22">
        <v>434</v>
      </c>
      <c r="E433" s="21" t="s">
        <v>659</v>
      </c>
      <c r="F433" s="22" t="s">
        <v>1298</v>
      </c>
      <c r="G433" s="34" t="s">
        <v>1101</v>
      </c>
      <c r="H433" s="22"/>
      <c r="I433" s="3">
        <v>40857</v>
      </c>
      <c r="J433" s="22"/>
      <c r="K433" s="44" t="str">
        <f t="shared" ca="1" si="24"/>
        <v>13год 11мес 10ден</v>
      </c>
      <c r="L433" s="22"/>
      <c r="M433" s="44" t="str">
        <f t="shared" ca="1" si="25"/>
        <v>Нема преглед</v>
      </c>
      <c r="N433" s="44" t="str">
        <f t="shared" ca="1" si="26"/>
        <v>U-15</v>
      </c>
      <c r="O433" s="44" t="e">
        <f t="shared" si="27"/>
        <v>#NUM!</v>
      </c>
      <c r="R433" s="8"/>
    </row>
    <row r="434" spans="2:18" x14ac:dyDescent="0.3">
      <c r="B434" s="65" t="s">
        <v>477</v>
      </c>
      <c r="C434" s="56" t="s">
        <v>577</v>
      </c>
      <c r="D434" s="22">
        <v>436</v>
      </c>
      <c r="E434" s="21" t="s">
        <v>661</v>
      </c>
      <c r="F434" s="22" t="s">
        <v>1298</v>
      </c>
      <c r="G434" s="22" t="s">
        <v>1102</v>
      </c>
      <c r="H434" s="22"/>
      <c r="I434" s="3">
        <v>41703</v>
      </c>
      <c r="J434" s="22"/>
      <c r="K434" s="44" t="str">
        <f t="shared" ca="1" si="24"/>
        <v>11год 7мес 15ден</v>
      </c>
      <c r="L434" s="22"/>
      <c r="M434" s="44" t="str">
        <f t="shared" ca="1" si="25"/>
        <v>Нема преглед</v>
      </c>
      <c r="N434" s="44" t="str">
        <f t="shared" ca="1" si="26"/>
        <v>U-12</v>
      </c>
      <c r="O434" s="44" t="e">
        <f t="shared" si="27"/>
        <v>#NUM!</v>
      </c>
      <c r="R434" s="8"/>
    </row>
    <row r="435" spans="2:18" x14ac:dyDescent="0.3">
      <c r="B435" s="65" t="s">
        <v>477</v>
      </c>
      <c r="C435" s="56" t="s">
        <v>577</v>
      </c>
      <c r="D435" s="22">
        <v>437</v>
      </c>
      <c r="E435" s="21" t="s">
        <v>668</v>
      </c>
      <c r="F435" s="22"/>
      <c r="G435" s="22" t="s">
        <v>1103</v>
      </c>
      <c r="H435" s="22"/>
      <c r="I435" s="3">
        <v>40588</v>
      </c>
      <c r="J435" s="22"/>
      <c r="K435" s="44" t="str">
        <f t="shared" ca="1" si="24"/>
        <v>14год 8мес 6ден</v>
      </c>
      <c r="L435" s="3">
        <v>44286</v>
      </c>
      <c r="M435" s="44" t="str">
        <f t="shared" ca="1" si="25"/>
        <v>Поминат рок</v>
      </c>
      <c r="N435" s="44" t="str">
        <f t="shared" ca="1" si="26"/>
        <v>U-15</v>
      </c>
      <c r="O435" s="44" t="e">
        <f t="shared" si="27"/>
        <v>#NUM!</v>
      </c>
      <c r="R435" s="8">
        <v>1402011440031</v>
      </c>
    </row>
    <row r="436" spans="2:18" x14ac:dyDescent="0.3">
      <c r="B436" s="65" t="s">
        <v>477</v>
      </c>
      <c r="C436" s="56" t="s">
        <v>577</v>
      </c>
      <c r="D436" s="22">
        <v>438</v>
      </c>
      <c r="E436" s="21" t="s">
        <v>669</v>
      </c>
      <c r="F436" s="22"/>
      <c r="G436" s="22" t="s">
        <v>1104</v>
      </c>
      <c r="H436" s="22"/>
      <c r="I436" s="3">
        <v>42252</v>
      </c>
      <c r="J436" s="22"/>
      <c r="K436" s="44" t="str">
        <f t="shared" ca="1" si="24"/>
        <v>10год 1мес 15ден</v>
      </c>
      <c r="L436" s="22"/>
      <c r="M436" s="44" t="str">
        <f t="shared" ca="1" si="25"/>
        <v>Нема преглед</v>
      </c>
      <c r="N436" s="44" t="str">
        <f t="shared" ca="1" si="26"/>
        <v>U-12</v>
      </c>
      <c r="O436" s="44" t="e">
        <f t="shared" si="27"/>
        <v>#NUM!</v>
      </c>
      <c r="R436" s="8"/>
    </row>
    <row r="437" spans="2:18" x14ac:dyDescent="0.3">
      <c r="B437" s="65" t="s">
        <v>477</v>
      </c>
      <c r="C437" s="56" t="s">
        <v>577</v>
      </c>
      <c r="D437" s="22">
        <v>439</v>
      </c>
      <c r="E437" s="21" t="s">
        <v>670</v>
      </c>
      <c r="F437" s="22"/>
      <c r="G437" s="22" t="s">
        <v>1105</v>
      </c>
      <c r="H437" s="22"/>
      <c r="I437" s="3">
        <v>41259</v>
      </c>
      <c r="J437" s="22"/>
      <c r="K437" s="44" t="str">
        <f t="shared" ca="1" si="24"/>
        <v>12год 10мес 4ден</v>
      </c>
      <c r="L437" s="22"/>
      <c r="M437" s="44" t="str">
        <f t="shared" ca="1" si="25"/>
        <v>Нема преглед</v>
      </c>
      <c r="N437" s="44" t="str">
        <f t="shared" ca="1" si="26"/>
        <v>U-15</v>
      </c>
      <c r="O437" s="44" t="e">
        <f t="shared" si="27"/>
        <v>#NUM!</v>
      </c>
      <c r="R437" s="8"/>
    </row>
    <row r="438" spans="2:18" x14ac:dyDescent="0.3">
      <c r="B438" s="65" t="s">
        <v>477</v>
      </c>
      <c r="C438" s="56" t="s">
        <v>577</v>
      </c>
      <c r="D438" s="22">
        <v>440</v>
      </c>
      <c r="E438" s="21" t="s">
        <v>673</v>
      </c>
      <c r="F438" s="22" t="s">
        <v>635</v>
      </c>
      <c r="G438" s="22" t="s">
        <v>972</v>
      </c>
      <c r="H438" s="22"/>
      <c r="I438" s="3">
        <v>40112</v>
      </c>
      <c r="J438" s="22"/>
      <c r="K438" s="44" t="str">
        <f t="shared" ca="1" si="24"/>
        <v>15год 11мес 24ден</v>
      </c>
      <c r="L438" s="22"/>
      <c r="M438" s="44" t="str">
        <f t="shared" ca="1" si="25"/>
        <v>Нема преглед</v>
      </c>
      <c r="N438" s="44" t="str">
        <f t="shared" ca="1" si="26"/>
        <v>U-18</v>
      </c>
      <c r="O438" s="44" t="e">
        <f t="shared" si="27"/>
        <v>#NUM!</v>
      </c>
      <c r="R438" s="8"/>
    </row>
    <row r="439" spans="2:18" x14ac:dyDescent="0.3">
      <c r="B439" s="65" t="s">
        <v>477</v>
      </c>
      <c r="C439" s="56" t="s">
        <v>577</v>
      </c>
      <c r="D439" s="22">
        <v>441</v>
      </c>
      <c r="E439" s="21" t="s">
        <v>674</v>
      </c>
      <c r="F439" s="34"/>
      <c r="G439" s="22" t="s">
        <v>1106</v>
      </c>
      <c r="H439" s="22"/>
      <c r="I439" s="3">
        <v>40161</v>
      </c>
      <c r="J439" s="22"/>
      <c r="K439" s="44" t="str">
        <f t="shared" ca="1" si="24"/>
        <v>15год 10мес 6ден</v>
      </c>
      <c r="L439" s="22"/>
      <c r="M439" s="44" t="str">
        <f t="shared" ca="1" si="25"/>
        <v>Нема преглед</v>
      </c>
      <c r="N439" s="44" t="str">
        <f t="shared" ca="1" si="26"/>
        <v>U-18</v>
      </c>
      <c r="O439" s="44" t="e">
        <f t="shared" si="27"/>
        <v>#NUM!</v>
      </c>
      <c r="R439" s="8"/>
    </row>
    <row r="440" spans="2:18" x14ac:dyDescent="0.3">
      <c r="B440" s="65" t="s">
        <v>477</v>
      </c>
      <c r="C440" s="56" t="s">
        <v>577</v>
      </c>
      <c r="D440" s="22">
        <v>442</v>
      </c>
      <c r="E440" s="21" t="s">
        <v>675</v>
      </c>
      <c r="F440" s="22"/>
      <c r="G440" s="34" t="s">
        <v>1107</v>
      </c>
      <c r="H440" s="22"/>
      <c r="I440" s="3">
        <v>40051</v>
      </c>
      <c r="J440" s="22"/>
      <c r="K440" s="44" t="str">
        <f t="shared" ca="1" si="24"/>
        <v>16год 1мес 24ден</v>
      </c>
      <c r="L440" s="22"/>
      <c r="M440" s="44" t="str">
        <f t="shared" ca="1" si="25"/>
        <v>Нема преглед</v>
      </c>
      <c r="N440" s="44" t="str">
        <f t="shared" ca="1" si="26"/>
        <v>U-18</v>
      </c>
      <c r="O440" s="44" t="e">
        <f t="shared" si="27"/>
        <v>#NUM!</v>
      </c>
      <c r="R440" s="8"/>
    </row>
    <row r="441" spans="2:18" x14ac:dyDescent="0.3">
      <c r="B441" s="65" t="s">
        <v>477</v>
      </c>
      <c r="C441" s="56" t="s">
        <v>577</v>
      </c>
      <c r="D441" s="22">
        <v>443</v>
      </c>
      <c r="E441" s="21" t="s">
        <v>676</v>
      </c>
      <c r="F441" s="22" t="s">
        <v>350</v>
      </c>
      <c r="G441" s="34" t="s">
        <v>1108</v>
      </c>
      <c r="H441" s="22"/>
      <c r="I441" s="3">
        <v>40861</v>
      </c>
      <c r="J441" s="22"/>
      <c r="K441" s="44" t="str">
        <f t="shared" ca="1" si="24"/>
        <v>13год 11мес 6ден</v>
      </c>
      <c r="L441" s="22"/>
      <c r="M441" s="44" t="str">
        <f t="shared" ca="1" si="25"/>
        <v>Нема преглед</v>
      </c>
      <c r="N441" s="44" t="str">
        <f t="shared" ca="1" si="26"/>
        <v>U-15</v>
      </c>
      <c r="O441" s="44" t="e">
        <f t="shared" si="27"/>
        <v>#NUM!</v>
      </c>
      <c r="R441" s="8"/>
    </row>
    <row r="442" spans="2:18" x14ac:dyDescent="0.3">
      <c r="B442" s="22"/>
      <c r="C442" s="58"/>
      <c r="D442" s="22">
        <v>444</v>
      </c>
      <c r="E442" s="30" t="s">
        <v>677</v>
      </c>
      <c r="F442" s="179" t="s">
        <v>1388</v>
      </c>
      <c r="G442" s="34" t="s">
        <v>1109</v>
      </c>
      <c r="H442" s="22"/>
      <c r="I442" s="3"/>
      <c r="J442" s="22"/>
      <c r="K442" s="44" t="str">
        <f t="shared" ref="K442" ca="1" si="28">IF(I442="","",DATEDIF(I442,TODAY(),"Y")&amp;"год"&amp;" "&amp;DATEDIF(I442,TODAY(),"YM")&amp;"мес"&amp;" "&amp;DATEDIF(I442,TODAY(),"MD")&amp;"ден")</f>
        <v/>
      </c>
      <c r="L442" s="22"/>
      <c r="M442" s="44"/>
      <c r="N442" s="44" t="str">
        <f t="shared" ref="N442" ca="1" si="29">IF(I442="","",IF(DATEDIF(I442,TODAY(),"Y")&lt;12,"U-12",IF(DATEDIF(I442,TODAY(),"Y")&lt;15,"U-15",IF(DATEDIF(I442,TODAY(),"Y")&lt;18,"U-18",IF(DATEDIF(I442,TODAY(),"Y")&lt;21,"U-21","SEN")))))</f>
        <v/>
      </c>
      <c r="O442" s="44" t="str">
        <f t="shared" ref="O442" si="30">IF(I442="","",IF(DATEDIF(I442,$S$2,"Y")&lt;12,"U-12",IF(DATEDIF(I442,$S$2,"Y")&lt;15,"U-15",IF(DATEDIF(I442,$S$2,"Y")&lt;18,"U-18",IF(DATEDIF(I442,$S$2,"Y")&lt;21,"U-21","SEN")))))</f>
        <v/>
      </c>
      <c r="R442" s="8"/>
    </row>
    <row r="443" spans="2:18" x14ac:dyDescent="0.3">
      <c r="B443" s="22"/>
      <c r="C443" s="58"/>
      <c r="D443" s="22">
        <v>445</v>
      </c>
      <c r="E443" s="30" t="s">
        <v>678</v>
      </c>
      <c r="F443" s="179" t="s">
        <v>1388</v>
      </c>
      <c r="G443" s="34" t="s">
        <v>1110</v>
      </c>
      <c r="H443" s="22"/>
      <c r="I443" s="22"/>
      <c r="J443" s="22"/>
      <c r="K443" s="44"/>
      <c r="L443" s="22"/>
      <c r="M443" s="44"/>
      <c r="N443" s="44"/>
      <c r="O443" s="44"/>
      <c r="R443" s="8"/>
    </row>
    <row r="444" spans="2:18" x14ac:dyDescent="0.3">
      <c r="B444" s="22"/>
      <c r="C444" s="58"/>
      <c r="D444" s="22">
        <v>446</v>
      </c>
      <c r="E444" s="21" t="s">
        <v>1299</v>
      </c>
      <c r="F444" s="22" t="s">
        <v>404</v>
      </c>
      <c r="G444" s="34" t="s">
        <v>1111</v>
      </c>
      <c r="H444" s="22"/>
      <c r="I444" s="22"/>
      <c r="J444" s="22"/>
      <c r="K444" s="44"/>
      <c r="L444" s="22"/>
      <c r="M444" s="44"/>
      <c r="N444" s="44"/>
      <c r="O444" s="44"/>
      <c r="R444" s="8"/>
    </row>
    <row r="445" spans="2:18" x14ac:dyDescent="0.3">
      <c r="B445" s="22"/>
      <c r="C445" s="58"/>
      <c r="D445" s="22">
        <v>447</v>
      </c>
      <c r="E445" s="21" t="s">
        <v>679</v>
      </c>
      <c r="F445" s="34"/>
      <c r="G445" s="34" t="s">
        <v>1112</v>
      </c>
      <c r="H445" s="22"/>
      <c r="I445" s="22"/>
      <c r="J445" s="22"/>
      <c r="K445" s="44"/>
      <c r="L445" s="22"/>
      <c r="M445" s="44"/>
      <c r="N445" s="44"/>
      <c r="O445" s="44"/>
      <c r="R445" s="8"/>
    </row>
    <row r="446" spans="2:18" x14ac:dyDescent="0.3">
      <c r="B446" s="22"/>
      <c r="C446" s="58"/>
      <c r="D446" s="22">
        <v>448</v>
      </c>
      <c r="E446" s="21" t="s">
        <v>680</v>
      </c>
      <c r="F446" s="22" t="s">
        <v>141</v>
      </c>
      <c r="G446" s="34" t="s">
        <v>1113</v>
      </c>
      <c r="H446" s="22"/>
      <c r="I446" s="22"/>
      <c r="J446" s="22"/>
      <c r="K446" s="44"/>
      <c r="L446" s="22"/>
      <c r="M446" s="44"/>
      <c r="N446" s="44"/>
      <c r="O446" s="44"/>
      <c r="R446" s="8"/>
    </row>
    <row r="447" spans="2:18" x14ac:dyDescent="0.3">
      <c r="B447" s="22"/>
      <c r="C447" s="58"/>
      <c r="D447" s="22">
        <v>449</v>
      </c>
      <c r="E447" s="21" t="s">
        <v>681</v>
      </c>
      <c r="F447" s="34"/>
      <c r="G447" s="34" t="s">
        <v>1114</v>
      </c>
      <c r="H447" s="22"/>
      <c r="I447" s="22"/>
      <c r="J447" s="22"/>
      <c r="K447" s="44"/>
      <c r="L447" s="22"/>
      <c r="M447" s="44"/>
      <c r="N447" s="44"/>
      <c r="O447" s="44"/>
      <c r="R447" s="8"/>
    </row>
    <row r="448" spans="2:18" x14ac:dyDescent="0.3">
      <c r="B448" s="22"/>
      <c r="C448" s="58"/>
      <c r="D448" s="34">
        <v>450</v>
      </c>
      <c r="E448" s="30" t="s">
        <v>682</v>
      </c>
      <c r="F448" s="34"/>
      <c r="G448" s="34" t="s">
        <v>1115</v>
      </c>
      <c r="H448" s="22"/>
      <c r="I448" s="22"/>
      <c r="J448" s="22"/>
      <c r="K448" s="44"/>
      <c r="L448" s="22"/>
      <c r="M448" s="44"/>
      <c r="N448" s="44"/>
      <c r="O448" s="44"/>
      <c r="R448" s="8"/>
    </row>
    <row r="449" spans="2:18" x14ac:dyDescent="0.3">
      <c r="B449" s="22"/>
      <c r="C449" s="58"/>
      <c r="D449" s="22">
        <v>451</v>
      </c>
      <c r="E449" s="21" t="s">
        <v>683</v>
      </c>
      <c r="F449" s="22" t="s">
        <v>1389</v>
      </c>
      <c r="G449" s="34"/>
      <c r="H449" s="22"/>
      <c r="I449" s="22"/>
      <c r="J449" s="22"/>
      <c r="K449" s="44"/>
      <c r="L449" s="22"/>
      <c r="M449" s="44"/>
      <c r="N449" s="44"/>
      <c r="O449" s="44"/>
      <c r="R449" s="8"/>
    </row>
    <row r="450" spans="2:18" x14ac:dyDescent="0.3">
      <c r="B450" s="22"/>
      <c r="C450" s="58"/>
      <c r="D450" s="22">
        <v>452</v>
      </c>
      <c r="E450" s="21" t="s">
        <v>684</v>
      </c>
      <c r="F450" s="22" t="s">
        <v>1298</v>
      </c>
      <c r="G450" s="34" t="s">
        <v>1116</v>
      </c>
      <c r="H450" s="22"/>
      <c r="I450" s="22"/>
      <c r="J450" s="22"/>
      <c r="K450" s="44"/>
      <c r="L450" s="22"/>
      <c r="M450" s="44"/>
      <c r="N450" s="44"/>
      <c r="O450" s="44"/>
      <c r="R450" s="8"/>
    </row>
    <row r="451" spans="2:18" x14ac:dyDescent="0.3">
      <c r="B451" s="22"/>
      <c r="C451" s="58"/>
      <c r="D451" s="22">
        <v>453</v>
      </c>
      <c r="E451" s="21" t="s">
        <v>685</v>
      </c>
      <c r="F451" s="22" t="s">
        <v>1298</v>
      </c>
      <c r="G451" s="34" t="s">
        <v>1117</v>
      </c>
      <c r="H451" s="22"/>
      <c r="I451" s="22"/>
      <c r="J451" s="22"/>
      <c r="K451" s="44"/>
      <c r="L451" s="22"/>
      <c r="M451" s="44"/>
      <c r="N451" s="44"/>
      <c r="O451" s="44"/>
      <c r="R451" s="8"/>
    </row>
    <row r="452" spans="2:18" x14ac:dyDescent="0.3">
      <c r="B452" s="22"/>
      <c r="C452" s="58"/>
      <c r="D452" s="22">
        <v>454</v>
      </c>
      <c r="E452" s="21" t="s">
        <v>686</v>
      </c>
      <c r="F452" s="22" t="s">
        <v>1298</v>
      </c>
      <c r="G452" s="34" t="s">
        <v>1118</v>
      </c>
      <c r="H452" s="22"/>
      <c r="I452" s="22"/>
      <c r="J452" s="22"/>
      <c r="K452" s="44"/>
      <c r="L452" s="22"/>
      <c r="M452" s="44"/>
      <c r="N452" s="44"/>
      <c r="O452" s="44"/>
      <c r="R452" s="8"/>
    </row>
    <row r="453" spans="2:18" x14ac:dyDescent="0.3">
      <c r="B453" s="22"/>
      <c r="C453" s="58"/>
      <c r="D453" s="193">
        <v>455</v>
      </c>
      <c r="E453" s="194" t="s">
        <v>687</v>
      </c>
      <c r="F453" s="193" t="s">
        <v>1389</v>
      </c>
      <c r="G453" s="34" t="s">
        <v>1119</v>
      </c>
      <c r="H453" s="22"/>
      <c r="I453" s="22"/>
      <c r="J453" s="22"/>
      <c r="K453" s="44"/>
      <c r="L453" s="22"/>
      <c r="M453" s="44"/>
      <c r="N453" s="44"/>
      <c r="O453" s="44"/>
      <c r="R453" s="8"/>
    </row>
    <row r="454" spans="2:18" x14ac:dyDescent="0.3">
      <c r="B454" s="22"/>
      <c r="C454" s="58"/>
      <c r="D454" s="22">
        <v>456</v>
      </c>
      <c r="E454" s="21" t="s">
        <v>688</v>
      </c>
      <c r="F454" s="22" t="s">
        <v>1298</v>
      </c>
      <c r="G454" s="34" t="s">
        <v>1120</v>
      </c>
      <c r="H454" s="22"/>
      <c r="I454" s="22"/>
      <c r="J454" s="22"/>
      <c r="K454" s="44"/>
      <c r="L454" s="22"/>
      <c r="M454" s="44"/>
      <c r="N454" s="44"/>
      <c r="O454" s="44"/>
      <c r="R454" s="8"/>
    </row>
    <row r="455" spans="2:18" x14ac:dyDescent="0.3">
      <c r="B455" s="22"/>
      <c r="C455" s="58"/>
      <c r="D455" s="22">
        <v>457</v>
      </c>
      <c r="E455" s="21" t="s">
        <v>689</v>
      </c>
      <c r="F455" s="22" t="s">
        <v>1298</v>
      </c>
      <c r="G455" s="34" t="s">
        <v>1121</v>
      </c>
      <c r="H455" s="22"/>
      <c r="I455" s="22"/>
      <c r="J455" s="22"/>
      <c r="K455" s="44"/>
      <c r="L455" s="22"/>
      <c r="M455" s="44"/>
      <c r="N455" s="44"/>
      <c r="O455" s="44"/>
      <c r="R455" s="8"/>
    </row>
    <row r="456" spans="2:18" x14ac:dyDescent="0.3">
      <c r="B456" s="22"/>
      <c r="C456" s="58"/>
      <c r="D456" s="34">
        <v>458</v>
      </c>
      <c r="E456" s="30" t="s">
        <v>690</v>
      </c>
      <c r="F456" s="22" t="s">
        <v>43</v>
      </c>
      <c r="G456" s="34" t="s">
        <v>1122</v>
      </c>
      <c r="H456" s="22"/>
      <c r="I456" s="22"/>
      <c r="J456" s="22"/>
      <c r="K456" s="44"/>
      <c r="L456" s="22"/>
      <c r="M456" s="44"/>
      <c r="N456" s="44"/>
      <c r="O456" s="44"/>
      <c r="R456" s="8"/>
    </row>
    <row r="457" spans="2:18" x14ac:dyDescent="0.3">
      <c r="B457" s="22"/>
      <c r="C457" s="58"/>
      <c r="D457" s="22">
        <v>459</v>
      </c>
      <c r="E457" s="21" t="s">
        <v>691</v>
      </c>
      <c r="F457" s="34"/>
      <c r="G457" s="34" t="s">
        <v>1123</v>
      </c>
      <c r="H457" s="22"/>
      <c r="I457" s="22"/>
      <c r="J457" s="22"/>
      <c r="K457" s="44"/>
      <c r="L457" s="22"/>
      <c r="M457" s="44"/>
      <c r="N457" s="44"/>
      <c r="O457" s="44"/>
      <c r="R457" s="8"/>
    </row>
    <row r="458" spans="2:18" x14ac:dyDescent="0.3">
      <c r="B458" s="22"/>
      <c r="C458" s="58"/>
      <c r="D458" s="22">
        <v>460</v>
      </c>
      <c r="E458" s="21" t="s">
        <v>692</v>
      </c>
      <c r="F458" s="34"/>
      <c r="G458" s="34" t="s">
        <v>1124</v>
      </c>
      <c r="H458" s="22"/>
      <c r="I458" s="22"/>
      <c r="J458" s="22"/>
      <c r="K458" s="44"/>
      <c r="L458" s="22"/>
      <c r="M458" s="44"/>
      <c r="N458" s="44"/>
      <c r="O458" s="44"/>
      <c r="R458" s="8"/>
    </row>
    <row r="459" spans="2:18" x14ac:dyDescent="0.3">
      <c r="B459" s="22"/>
      <c r="C459" s="58"/>
      <c r="D459" s="22">
        <v>461</v>
      </c>
      <c r="E459" s="21" t="s">
        <v>693</v>
      </c>
      <c r="F459" s="34"/>
      <c r="G459" s="34" t="s">
        <v>1125</v>
      </c>
      <c r="H459" s="22"/>
      <c r="I459" s="22"/>
      <c r="J459" s="22"/>
      <c r="K459" s="44"/>
      <c r="L459" s="22"/>
      <c r="M459" s="44"/>
      <c r="N459" s="44"/>
      <c r="O459" s="44"/>
      <c r="R459" s="8"/>
    </row>
    <row r="460" spans="2:18" x14ac:dyDescent="0.3">
      <c r="B460" s="22"/>
      <c r="C460" s="58"/>
      <c r="D460" s="22">
        <v>462</v>
      </c>
      <c r="E460" s="21" t="s">
        <v>694</v>
      </c>
      <c r="F460" s="22" t="s">
        <v>404</v>
      </c>
      <c r="G460" s="34" t="s">
        <v>1126</v>
      </c>
      <c r="H460" s="22"/>
      <c r="I460" s="22"/>
      <c r="J460" s="22"/>
      <c r="K460" s="44"/>
      <c r="L460" s="22"/>
      <c r="M460" s="44"/>
      <c r="N460" s="44"/>
      <c r="O460" s="44"/>
      <c r="R460" s="8"/>
    </row>
    <row r="461" spans="2:18" x14ac:dyDescent="0.3">
      <c r="B461" s="22"/>
      <c r="C461" s="58"/>
      <c r="D461" s="22">
        <v>463</v>
      </c>
      <c r="E461" s="21" t="s">
        <v>695</v>
      </c>
      <c r="F461" s="34"/>
      <c r="G461" s="34" t="s">
        <v>1127</v>
      </c>
      <c r="H461" s="22"/>
      <c r="I461" s="22"/>
      <c r="J461" s="22"/>
      <c r="K461" s="44"/>
      <c r="L461" s="22"/>
      <c r="M461" s="44"/>
      <c r="N461" s="44"/>
      <c r="O461" s="44"/>
      <c r="R461" s="8"/>
    </row>
    <row r="462" spans="2:18" x14ac:dyDescent="0.3">
      <c r="B462" s="22"/>
      <c r="C462" s="58"/>
      <c r="D462" s="22">
        <v>464</v>
      </c>
      <c r="E462" s="21" t="s">
        <v>696</v>
      </c>
      <c r="F462" s="34"/>
      <c r="G462" s="34" t="s">
        <v>1128</v>
      </c>
      <c r="H462" s="22"/>
      <c r="I462" s="22"/>
      <c r="J462" s="22"/>
      <c r="K462" s="44"/>
      <c r="L462" s="22"/>
      <c r="M462" s="44"/>
      <c r="N462" s="44"/>
      <c r="O462" s="44"/>
      <c r="R462" s="8"/>
    </row>
    <row r="463" spans="2:18" x14ac:dyDescent="0.3">
      <c r="B463" s="22"/>
      <c r="C463" s="58"/>
      <c r="D463" s="34">
        <v>465</v>
      </c>
      <c r="E463" s="30" t="s">
        <v>697</v>
      </c>
      <c r="F463" s="34"/>
      <c r="G463" s="34"/>
      <c r="H463" s="22"/>
      <c r="I463" s="22"/>
      <c r="J463" s="22"/>
      <c r="K463" s="44"/>
      <c r="L463" s="22"/>
      <c r="M463" s="44"/>
      <c r="N463" s="44"/>
      <c r="O463" s="44"/>
      <c r="R463" s="8"/>
    </row>
    <row r="464" spans="2:18" x14ac:dyDescent="0.3">
      <c r="B464" s="22"/>
      <c r="C464" s="58"/>
      <c r="D464" s="22">
        <v>466</v>
      </c>
      <c r="E464" s="21" t="s">
        <v>698</v>
      </c>
      <c r="F464" s="34"/>
      <c r="G464" s="34"/>
      <c r="H464" s="22"/>
      <c r="I464" s="22"/>
      <c r="J464" s="22"/>
      <c r="K464" s="44"/>
      <c r="L464" s="22"/>
      <c r="M464" s="44"/>
      <c r="N464" s="44"/>
      <c r="O464" s="44"/>
      <c r="R464" s="8"/>
    </row>
    <row r="465" spans="2:18" x14ac:dyDescent="0.3">
      <c r="B465" s="22"/>
      <c r="C465" s="58"/>
      <c r="D465" s="22">
        <v>467</v>
      </c>
      <c r="E465" s="21" t="s">
        <v>699</v>
      </c>
      <c r="F465" s="34"/>
      <c r="G465" s="34" t="s">
        <v>1129</v>
      </c>
      <c r="H465" s="22"/>
      <c r="I465" s="22"/>
      <c r="J465" s="22"/>
      <c r="K465" s="44"/>
      <c r="L465" s="22"/>
      <c r="M465" s="44"/>
      <c r="N465" s="44"/>
      <c r="O465" s="44"/>
      <c r="R465" s="8"/>
    </row>
    <row r="466" spans="2:18" x14ac:dyDescent="0.3">
      <c r="B466" s="22"/>
      <c r="C466" s="58"/>
      <c r="D466" s="22">
        <v>468</v>
      </c>
      <c r="E466" s="30" t="s">
        <v>700</v>
      </c>
      <c r="F466" s="34"/>
      <c r="G466" s="34"/>
      <c r="H466" s="22"/>
      <c r="I466" s="22"/>
      <c r="J466" s="22"/>
      <c r="K466" s="44"/>
      <c r="L466" s="22"/>
      <c r="M466" s="44"/>
      <c r="N466" s="44"/>
      <c r="O466" s="44"/>
      <c r="R466" s="8"/>
    </row>
    <row r="467" spans="2:18" x14ac:dyDescent="0.3">
      <c r="B467" s="22"/>
      <c r="C467" s="58"/>
      <c r="D467" s="22">
        <v>469</v>
      </c>
      <c r="E467" s="30" t="s">
        <v>701</v>
      </c>
      <c r="F467" s="34"/>
      <c r="G467" s="34"/>
      <c r="H467" s="22"/>
      <c r="I467" s="22"/>
      <c r="J467" s="22"/>
      <c r="K467" s="44"/>
      <c r="L467" s="22"/>
      <c r="M467" s="44"/>
      <c r="N467" s="44"/>
      <c r="O467" s="44"/>
      <c r="R467" s="8"/>
    </row>
    <row r="468" spans="2:18" ht="28.8" x14ac:dyDescent="0.3">
      <c r="B468" s="22"/>
      <c r="C468" s="58"/>
      <c r="D468" s="22">
        <v>470</v>
      </c>
      <c r="E468" s="177" t="s">
        <v>702</v>
      </c>
      <c r="F468" s="22" t="s">
        <v>291</v>
      </c>
      <c r="G468" s="34"/>
      <c r="H468" s="22"/>
      <c r="I468" s="22"/>
      <c r="J468" s="22"/>
      <c r="K468" s="44"/>
      <c r="L468" s="22"/>
      <c r="M468" s="44"/>
      <c r="N468" s="44"/>
      <c r="O468" s="44"/>
      <c r="R468" s="8"/>
    </row>
    <row r="469" spans="2:18" x14ac:dyDescent="0.3">
      <c r="B469" s="22"/>
      <c r="C469" s="58"/>
      <c r="D469" s="10">
        <v>471</v>
      </c>
      <c r="E469" s="32" t="s">
        <v>703</v>
      </c>
      <c r="F469" s="22" t="s">
        <v>291</v>
      </c>
      <c r="G469" s="34"/>
      <c r="H469" s="22"/>
      <c r="I469" s="22"/>
      <c r="J469" s="22"/>
      <c r="K469" s="44"/>
      <c r="L469" s="22"/>
      <c r="M469" s="44"/>
      <c r="N469" s="44"/>
      <c r="O469" s="44"/>
      <c r="R469" s="8"/>
    </row>
    <row r="470" spans="2:18" x14ac:dyDescent="0.3">
      <c r="B470" s="22"/>
      <c r="C470" s="58"/>
      <c r="D470" s="22">
        <v>566</v>
      </c>
      <c r="E470" s="30" t="s">
        <v>793</v>
      </c>
      <c r="F470" s="22" t="s">
        <v>1390</v>
      </c>
      <c r="G470" s="34" t="s">
        <v>1130</v>
      </c>
      <c r="H470" s="22"/>
      <c r="I470" s="22"/>
      <c r="J470" s="22"/>
      <c r="K470" s="44"/>
      <c r="L470" s="22"/>
      <c r="M470" s="44"/>
      <c r="N470" s="44"/>
      <c r="O470" s="44"/>
      <c r="R470" s="8"/>
    </row>
    <row r="471" spans="2:18" x14ac:dyDescent="0.3">
      <c r="B471" s="22"/>
      <c r="C471" s="58"/>
      <c r="D471" s="195">
        <v>473</v>
      </c>
      <c r="E471" s="189" t="s">
        <v>705</v>
      </c>
      <c r="F471" s="22"/>
      <c r="G471" s="34" t="s">
        <v>1131</v>
      </c>
      <c r="H471" s="22"/>
      <c r="I471" s="22"/>
      <c r="J471" s="22"/>
      <c r="K471" s="44"/>
      <c r="L471" s="22"/>
      <c r="M471" s="44"/>
      <c r="N471" s="44"/>
      <c r="O471" s="44"/>
      <c r="R471" s="8"/>
    </row>
    <row r="472" spans="2:18" x14ac:dyDescent="0.3">
      <c r="B472" s="22"/>
      <c r="C472" s="58"/>
      <c r="D472" s="22">
        <v>474</v>
      </c>
      <c r="E472" s="21" t="s">
        <v>706</v>
      </c>
      <c r="F472" s="34"/>
      <c r="G472" s="34" t="s">
        <v>1132</v>
      </c>
      <c r="H472" s="22"/>
      <c r="I472" s="22"/>
      <c r="J472" s="22"/>
      <c r="K472" s="44"/>
      <c r="L472" s="22"/>
      <c r="M472" s="44"/>
      <c r="N472" s="44"/>
      <c r="O472" s="44"/>
      <c r="R472" s="8"/>
    </row>
    <row r="473" spans="2:18" x14ac:dyDescent="0.3">
      <c r="B473" s="22"/>
      <c r="C473" s="58"/>
      <c r="D473" s="34">
        <v>475</v>
      </c>
      <c r="E473" s="30" t="s">
        <v>707</v>
      </c>
      <c r="F473" s="34"/>
      <c r="G473" s="34" t="s">
        <v>1133</v>
      </c>
      <c r="H473" s="22"/>
      <c r="I473" s="22"/>
      <c r="J473" s="22"/>
      <c r="K473" s="44"/>
      <c r="L473" s="22"/>
      <c r="M473" s="44"/>
      <c r="N473" s="44"/>
      <c r="O473" s="44"/>
      <c r="R473" s="8"/>
    </row>
    <row r="474" spans="2:18" x14ac:dyDescent="0.3">
      <c r="B474" s="22"/>
      <c r="C474" s="58"/>
      <c r="D474" s="34">
        <v>477</v>
      </c>
      <c r="E474" s="30" t="s">
        <v>708</v>
      </c>
      <c r="F474" s="34"/>
      <c r="G474" s="34" t="s">
        <v>1134</v>
      </c>
      <c r="H474" s="22"/>
      <c r="I474" s="22"/>
      <c r="J474" s="22"/>
      <c r="K474" s="44"/>
      <c r="L474" s="22"/>
      <c r="M474" s="44"/>
      <c r="N474" s="44"/>
      <c r="O474" s="44"/>
      <c r="R474" s="8"/>
    </row>
    <row r="475" spans="2:18" x14ac:dyDescent="0.3">
      <c r="B475" s="22"/>
      <c r="C475" s="58"/>
      <c r="D475" s="34">
        <v>478</v>
      </c>
      <c r="E475" s="30" t="s">
        <v>709</v>
      </c>
      <c r="F475" s="34" t="s">
        <v>324</v>
      </c>
      <c r="G475" s="34" t="s">
        <v>1135</v>
      </c>
      <c r="H475" s="22"/>
      <c r="I475" s="22"/>
      <c r="J475" s="22"/>
      <c r="K475" s="44"/>
      <c r="L475" s="22"/>
      <c r="M475" s="44"/>
      <c r="N475" s="44"/>
      <c r="O475" s="44"/>
      <c r="R475" s="8"/>
    </row>
    <row r="476" spans="2:18" x14ac:dyDescent="0.3">
      <c r="B476" s="22"/>
      <c r="C476" s="58"/>
      <c r="D476" s="22">
        <v>479</v>
      </c>
      <c r="E476" s="21" t="s">
        <v>710</v>
      </c>
      <c r="F476" s="22" t="s">
        <v>672</v>
      </c>
      <c r="G476" s="34" t="s">
        <v>1136</v>
      </c>
      <c r="H476" s="22"/>
      <c r="I476" s="22"/>
      <c r="J476" s="22"/>
      <c r="K476" s="44"/>
      <c r="L476" s="22"/>
      <c r="M476" s="44"/>
      <c r="N476" s="44"/>
      <c r="O476" s="44"/>
      <c r="R476" s="8"/>
    </row>
    <row r="477" spans="2:18" x14ac:dyDescent="0.3">
      <c r="B477" s="22"/>
      <c r="C477" s="58"/>
      <c r="D477" s="22">
        <v>484</v>
      </c>
      <c r="E477" s="21" t="s">
        <v>711</v>
      </c>
      <c r="F477" s="34"/>
      <c r="G477" s="34" t="s">
        <v>1137</v>
      </c>
      <c r="H477" s="22"/>
      <c r="I477" s="22"/>
      <c r="J477" s="22"/>
      <c r="K477" s="44"/>
      <c r="L477" s="22"/>
      <c r="M477" s="44"/>
      <c r="N477" s="44"/>
      <c r="O477" s="44"/>
      <c r="R477" s="8"/>
    </row>
    <row r="478" spans="2:18" x14ac:dyDescent="0.3">
      <c r="D478" s="22">
        <v>485</v>
      </c>
      <c r="E478" s="21" t="s">
        <v>712</v>
      </c>
      <c r="F478" s="22" t="s">
        <v>291</v>
      </c>
      <c r="G478" s="34" t="s">
        <v>1138</v>
      </c>
    </row>
    <row r="479" spans="2:18" x14ac:dyDescent="0.3">
      <c r="D479" s="22">
        <v>486</v>
      </c>
      <c r="E479" s="21" t="s">
        <v>713</v>
      </c>
      <c r="F479" s="34"/>
      <c r="G479" s="34" t="s">
        <v>1139</v>
      </c>
    </row>
    <row r="480" spans="2:18" x14ac:dyDescent="0.3">
      <c r="D480" s="22">
        <v>487</v>
      </c>
      <c r="E480" s="21" t="s">
        <v>714</v>
      </c>
      <c r="F480" s="22" t="s">
        <v>291</v>
      </c>
      <c r="G480" s="34" t="s">
        <v>1140</v>
      </c>
    </row>
    <row r="481" spans="4:7" x14ac:dyDescent="0.3">
      <c r="D481" s="22">
        <v>488</v>
      </c>
      <c r="E481" s="21" t="s">
        <v>715</v>
      </c>
      <c r="F481" s="34"/>
      <c r="G481" s="34" t="s">
        <v>1141</v>
      </c>
    </row>
    <row r="482" spans="4:7" x14ac:dyDescent="0.3">
      <c r="D482" s="22">
        <v>489</v>
      </c>
      <c r="E482" s="21" t="s">
        <v>716</v>
      </c>
      <c r="F482" s="34"/>
      <c r="G482" s="34" t="s">
        <v>1140</v>
      </c>
    </row>
    <row r="483" spans="4:7" x14ac:dyDescent="0.3">
      <c r="D483" s="22">
        <v>490</v>
      </c>
      <c r="E483" s="21" t="s">
        <v>717</v>
      </c>
      <c r="F483" s="34"/>
      <c r="G483" s="34" t="s">
        <v>1142</v>
      </c>
    </row>
    <row r="484" spans="4:7" x14ac:dyDescent="0.3">
      <c r="D484" s="22">
        <v>491</v>
      </c>
      <c r="E484" s="21" t="s">
        <v>718</v>
      </c>
      <c r="F484" s="34"/>
      <c r="G484" s="34" t="s">
        <v>1143</v>
      </c>
    </row>
    <row r="485" spans="4:7" x14ac:dyDescent="0.3">
      <c r="D485" s="22">
        <v>492</v>
      </c>
      <c r="E485" s="21" t="s">
        <v>719</v>
      </c>
      <c r="F485" s="22" t="s">
        <v>291</v>
      </c>
      <c r="G485" s="34" t="s">
        <v>1144</v>
      </c>
    </row>
    <row r="486" spans="4:7" x14ac:dyDescent="0.3">
      <c r="D486" s="22">
        <v>493</v>
      </c>
      <c r="E486" s="21" t="s">
        <v>720</v>
      </c>
      <c r="F486" s="34"/>
      <c r="G486" s="34" t="s">
        <v>1145</v>
      </c>
    </row>
    <row r="487" spans="4:7" x14ac:dyDescent="0.3">
      <c r="D487" s="22">
        <v>494</v>
      </c>
      <c r="E487" s="21" t="s">
        <v>721</v>
      </c>
      <c r="F487" s="34"/>
      <c r="G487" s="34" t="s">
        <v>1146</v>
      </c>
    </row>
    <row r="488" spans="4:7" x14ac:dyDescent="0.3">
      <c r="D488" s="22">
        <v>495</v>
      </c>
      <c r="E488" s="21" t="s">
        <v>743</v>
      </c>
      <c r="F488" s="34"/>
      <c r="G488" s="34" t="s">
        <v>1147</v>
      </c>
    </row>
    <row r="489" spans="4:7" x14ac:dyDescent="0.3">
      <c r="D489" s="22">
        <v>496</v>
      </c>
      <c r="E489" s="21" t="s">
        <v>722</v>
      </c>
      <c r="F489" s="34"/>
      <c r="G489" s="34" t="s">
        <v>1148</v>
      </c>
    </row>
    <row r="490" spans="4:7" x14ac:dyDescent="0.3">
      <c r="D490" s="22">
        <v>497</v>
      </c>
      <c r="E490" s="21" t="s">
        <v>723</v>
      </c>
      <c r="F490" s="34"/>
      <c r="G490" s="34" t="s">
        <v>1149</v>
      </c>
    </row>
    <row r="491" spans="4:7" x14ac:dyDescent="0.3">
      <c r="D491" s="22">
        <v>499</v>
      </c>
      <c r="E491" s="21" t="s">
        <v>724</v>
      </c>
      <c r="F491" s="22" t="s">
        <v>635</v>
      </c>
      <c r="G491" s="34" t="s">
        <v>1150</v>
      </c>
    </row>
    <row r="492" spans="4:7" x14ac:dyDescent="0.3">
      <c r="D492" s="22">
        <v>500</v>
      </c>
      <c r="E492" s="21" t="s">
        <v>725</v>
      </c>
      <c r="F492" s="22" t="s">
        <v>635</v>
      </c>
      <c r="G492" s="34" t="s">
        <v>1151</v>
      </c>
    </row>
    <row r="493" spans="4:7" x14ac:dyDescent="0.3">
      <c r="D493" s="22">
        <v>501</v>
      </c>
      <c r="E493" s="21" t="s">
        <v>726</v>
      </c>
      <c r="F493" s="22" t="s">
        <v>635</v>
      </c>
      <c r="G493" s="34" t="s">
        <v>1152</v>
      </c>
    </row>
    <row r="494" spans="4:7" x14ac:dyDescent="0.3">
      <c r="D494" s="22">
        <v>502</v>
      </c>
      <c r="E494" s="30" t="s">
        <v>727</v>
      </c>
      <c r="F494" s="34"/>
      <c r="G494" s="34" t="s">
        <v>1153</v>
      </c>
    </row>
    <row r="495" spans="4:7" x14ac:dyDescent="0.3">
      <c r="D495" s="22">
        <v>503</v>
      </c>
      <c r="E495" s="21" t="s">
        <v>728</v>
      </c>
      <c r="F495" s="22" t="s">
        <v>1298</v>
      </c>
      <c r="G495" s="34" t="s">
        <v>1154</v>
      </c>
    </row>
    <row r="496" spans="4:7" x14ac:dyDescent="0.3">
      <c r="D496" s="22">
        <v>504</v>
      </c>
      <c r="E496" s="21" t="s">
        <v>729</v>
      </c>
      <c r="F496" s="22" t="s">
        <v>1298</v>
      </c>
      <c r="G496" s="34" t="s">
        <v>1155</v>
      </c>
    </row>
    <row r="497" spans="4:7" x14ac:dyDescent="0.3">
      <c r="D497" s="22">
        <v>505</v>
      </c>
      <c r="E497" s="21" t="s">
        <v>730</v>
      </c>
      <c r="F497" s="22" t="s">
        <v>1298</v>
      </c>
      <c r="G497" s="34" t="s">
        <v>1156</v>
      </c>
    </row>
    <row r="498" spans="4:7" x14ac:dyDescent="0.3">
      <c r="D498" s="22">
        <v>506</v>
      </c>
      <c r="E498" s="21" t="s">
        <v>731</v>
      </c>
      <c r="F498" s="22" t="s">
        <v>1298</v>
      </c>
      <c r="G498" s="34" t="s">
        <v>1157</v>
      </c>
    </row>
    <row r="499" spans="4:7" x14ac:dyDescent="0.3">
      <c r="D499" s="22">
        <v>507</v>
      </c>
      <c r="E499" s="21" t="s">
        <v>732</v>
      </c>
      <c r="F499" s="22" t="s">
        <v>1298</v>
      </c>
      <c r="G499" s="34" t="s">
        <v>1158</v>
      </c>
    </row>
    <row r="500" spans="4:7" x14ac:dyDescent="0.3">
      <c r="D500" s="22">
        <v>508</v>
      </c>
      <c r="E500" s="21" t="s">
        <v>733</v>
      </c>
      <c r="F500" s="22" t="s">
        <v>1298</v>
      </c>
      <c r="G500" s="34" t="s">
        <v>1159</v>
      </c>
    </row>
    <row r="501" spans="4:7" x14ac:dyDescent="0.3">
      <c r="D501" s="22">
        <v>509</v>
      </c>
      <c r="E501" s="21" t="s">
        <v>734</v>
      </c>
      <c r="F501" s="22" t="s">
        <v>1267</v>
      </c>
      <c r="G501" s="34" t="s">
        <v>1160</v>
      </c>
    </row>
    <row r="502" spans="4:7" x14ac:dyDescent="0.3">
      <c r="D502" s="22">
        <v>510</v>
      </c>
      <c r="E502" s="21" t="s">
        <v>735</v>
      </c>
      <c r="F502" s="22" t="s">
        <v>1267</v>
      </c>
      <c r="G502" s="34" t="s">
        <v>1161</v>
      </c>
    </row>
    <row r="503" spans="4:7" x14ac:dyDescent="0.3">
      <c r="D503" s="22">
        <v>511</v>
      </c>
      <c r="E503" s="21" t="s">
        <v>736</v>
      </c>
      <c r="F503" s="22" t="s">
        <v>1267</v>
      </c>
      <c r="G503" s="34" t="s">
        <v>1162</v>
      </c>
    </row>
    <row r="504" spans="4:7" x14ac:dyDescent="0.3">
      <c r="D504" s="22">
        <v>512</v>
      </c>
      <c r="E504" s="21" t="s">
        <v>737</v>
      </c>
      <c r="F504" s="22" t="s">
        <v>1267</v>
      </c>
      <c r="G504" s="34" t="s">
        <v>1163</v>
      </c>
    </row>
    <row r="505" spans="4:7" x14ac:dyDescent="0.3">
      <c r="D505" s="22">
        <v>513</v>
      </c>
      <c r="E505" s="21" t="s">
        <v>738</v>
      </c>
      <c r="F505" s="34"/>
      <c r="G505" s="34" t="s">
        <v>1164</v>
      </c>
    </row>
    <row r="506" spans="4:7" x14ac:dyDescent="0.3">
      <c r="D506" s="22">
        <v>514</v>
      </c>
      <c r="E506" s="21" t="s">
        <v>739</v>
      </c>
      <c r="F506" s="34"/>
      <c r="G506" s="34" t="s">
        <v>1165</v>
      </c>
    </row>
    <row r="507" spans="4:7" x14ac:dyDescent="0.3">
      <c r="D507" s="22">
        <v>515</v>
      </c>
      <c r="E507" s="21" t="s">
        <v>740</v>
      </c>
      <c r="F507" s="34" t="s">
        <v>588</v>
      </c>
      <c r="G507" s="34" t="s">
        <v>1166</v>
      </c>
    </row>
    <row r="508" spans="4:7" x14ac:dyDescent="0.3">
      <c r="D508" s="34">
        <v>516</v>
      </c>
      <c r="E508" s="30" t="s">
        <v>741</v>
      </c>
      <c r="F508" s="34"/>
      <c r="G508" s="34" t="s">
        <v>1167</v>
      </c>
    </row>
    <row r="509" spans="4:7" x14ac:dyDescent="0.3">
      <c r="D509" s="22">
        <v>517</v>
      </c>
      <c r="E509" s="21" t="s">
        <v>744</v>
      </c>
      <c r="F509" s="22" t="s">
        <v>233</v>
      </c>
      <c r="G509" s="34" t="s">
        <v>1168</v>
      </c>
    </row>
    <row r="510" spans="4:7" x14ac:dyDescent="0.3">
      <c r="D510" s="22">
        <v>518</v>
      </c>
      <c r="E510" s="21" t="s">
        <v>745</v>
      </c>
      <c r="F510" s="34"/>
      <c r="G510" s="34" t="s">
        <v>1169</v>
      </c>
    </row>
    <row r="511" spans="4:7" x14ac:dyDescent="0.3">
      <c r="D511" s="22">
        <v>519</v>
      </c>
      <c r="E511" s="21" t="s">
        <v>746</v>
      </c>
      <c r="F511" s="22" t="s">
        <v>742</v>
      </c>
      <c r="G511" s="34" t="s">
        <v>1170</v>
      </c>
    </row>
    <row r="512" spans="4:7" x14ac:dyDescent="0.3">
      <c r="D512" s="22">
        <v>520</v>
      </c>
      <c r="E512" s="21" t="s">
        <v>747</v>
      </c>
      <c r="F512" s="34"/>
      <c r="G512" s="34" t="s">
        <v>1171</v>
      </c>
    </row>
    <row r="513" spans="4:7" x14ac:dyDescent="0.3">
      <c r="D513" s="22">
        <v>521</v>
      </c>
      <c r="E513" s="21" t="s">
        <v>748</v>
      </c>
      <c r="F513" s="22" t="s">
        <v>742</v>
      </c>
      <c r="G513" s="34" t="s">
        <v>859</v>
      </c>
    </row>
    <row r="514" spans="4:7" x14ac:dyDescent="0.3">
      <c r="D514" s="22">
        <v>522</v>
      </c>
      <c r="E514" s="21" t="s">
        <v>749</v>
      </c>
      <c r="F514" s="22" t="s">
        <v>742</v>
      </c>
      <c r="G514" s="34" t="s">
        <v>1172</v>
      </c>
    </row>
    <row r="515" spans="4:7" x14ac:dyDescent="0.3">
      <c r="D515" s="22">
        <v>523</v>
      </c>
      <c r="E515" s="21" t="s">
        <v>750</v>
      </c>
      <c r="F515" s="22" t="s">
        <v>742</v>
      </c>
      <c r="G515" s="34" t="s">
        <v>1173</v>
      </c>
    </row>
    <row r="516" spans="4:7" x14ac:dyDescent="0.3">
      <c r="D516" s="34">
        <v>524</v>
      </c>
      <c r="E516" s="21" t="s">
        <v>751</v>
      </c>
      <c r="F516" s="22"/>
      <c r="G516" s="34" t="s">
        <v>1174</v>
      </c>
    </row>
    <row r="517" spans="4:7" x14ac:dyDescent="0.3">
      <c r="D517" s="22">
        <v>525</v>
      </c>
      <c r="E517" s="21" t="s">
        <v>752</v>
      </c>
      <c r="F517" s="34"/>
      <c r="G517" s="34" t="s">
        <v>1175</v>
      </c>
    </row>
    <row r="518" spans="4:7" x14ac:dyDescent="0.3">
      <c r="D518" s="22">
        <v>526</v>
      </c>
      <c r="E518" s="21" t="s">
        <v>753</v>
      </c>
      <c r="F518" s="34"/>
      <c r="G518" s="34" t="s">
        <v>1176</v>
      </c>
    </row>
    <row r="519" spans="4:7" x14ac:dyDescent="0.3">
      <c r="D519" s="22">
        <v>527</v>
      </c>
      <c r="E519" s="21" t="s">
        <v>754</v>
      </c>
      <c r="F519" s="22" t="s">
        <v>100</v>
      </c>
      <c r="G519" s="34" t="s">
        <v>1177</v>
      </c>
    </row>
    <row r="520" spans="4:7" x14ac:dyDescent="0.3">
      <c r="D520" s="22">
        <v>528</v>
      </c>
      <c r="E520" s="21" t="s">
        <v>755</v>
      </c>
      <c r="F520" s="22" t="s">
        <v>100</v>
      </c>
      <c r="G520" s="34" t="s">
        <v>1178</v>
      </c>
    </row>
    <row r="521" spans="4:7" x14ac:dyDescent="0.3">
      <c r="D521" s="22">
        <v>529</v>
      </c>
      <c r="E521" s="21" t="s">
        <v>756</v>
      </c>
      <c r="F521" s="22" t="s">
        <v>43</v>
      </c>
      <c r="G521" s="34" t="s">
        <v>1179</v>
      </c>
    </row>
    <row r="522" spans="4:7" x14ac:dyDescent="0.3">
      <c r="D522" s="34">
        <v>530</v>
      </c>
      <c r="E522" s="21" t="s">
        <v>757</v>
      </c>
      <c r="F522" s="34" t="s">
        <v>324</v>
      </c>
      <c r="G522" s="34" t="s">
        <v>1180</v>
      </c>
    </row>
    <row r="523" spans="4:7" x14ac:dyDescent="0.3">
      <c r="D523" s="22">
        <v>531</v>
      </c>
      <c r="E523" s="21" t="s">
        <v>758</v>
      </c>
      <c r="F523" s="22" t="s">
        <v>291</v>
      </c>
      <c r="G523" s="34" t="s">
        <v>1181</v>
      </c>
    </row>
    <row r="524" spans="4:7" x14ac:dyDescent="0.3">
      <c r="D524" s="22">
        <v>532</v>
      </c>
      <c r="E524" s="21" t="s">
        <v>759</v>
      </c>
      <c r="F524" s="22" t="s">
        <v>1357</v>
      </c>
      <c r="G524" s="34" t="s">
        <v>1182</v>
      </c>
    </row>
    <row r="525" spans="4:7" x14ac:dyDescent="0.3">
      <c r="D525" s="22">
        <v>533</v>
      </c>
      <c r="E525" s="21" t="s">
        <v>760</v>
      </c>
      <c r="F525" s="22" t="s">
        <v>1389</v>
      </c>
      <c r="G525" s="34"/>
    </row>
    <row r="526" spans="4:7" x14ac:dyDescent="0.3">
      <c r="D526" s="22">
        <v>534</v>
      </c>
      <c r="E526" s="21" t="s">
        <v>761</v>
      </c>
      <c r="F526" s="22" t="s">
        <v>1391</v>
      </c>
      <c r="G526" s="34" t="s">
        <v>1183</v>
      </c>
    </row>
    <row r="527" spans="4:7" x14ac:dyDescent="0.3">
      <c r="D527" s="22">
        <v>535</v>
      </c>
      <c r="E527" s="21" t="s">
        <v>762</v>
      </c>
      <c r="F527" s="34"/>
      <c r="G527" s="34" t="s">
        <v>1184</v>
      </c>
    </row>
    <row r="528" spans="4:7" x14ac:dyDescent="0.3">
      <c r="D528" s="22">
        <v>536</v>
      </c>
      <c r="E528" s="21" t="s">
        <v>763</v>
      </c>
      <c r="F528" s="22" t="s">
        <v>141</v>
      </c>
      <c r="G528" s="34" t="s">
        <v>1185</v>
      </c>
    </row>
    <row r="529" spans="4:7" x14ac:dyDescent="0.3">
      <c r="D529" s="34">
        <v>537</v>
      </c>
      <c r="E529" s="21" t="s">
        <v>764</v>
      </c>
      <c r="F529" s="34"/>
      <c r="G529" s="34" t="s">
        <v>1186</v>
      </c>
    </row>
    <row r="530" spans="4:7" x14ac:dyDescent="0.3">
      <c r="D530" s="34">
        <v>538</v>
      </c>
      <c r="E530" s="21" t="s">
        <v>765</v>
      </c>
      <c r="F530" s="22" t="s">
        <v>350</v>
      </c>
      <c r="G530" s="34" t="s">
        <v>1131</v>
      </c>
    </row>
    <row r="531" spans="4:7" x14ac:dyDescent="0.3">
      <c r="D531" s="34">
        <v>539</v>
      </c>
      <c r="E531" s="30" t="s">
        <v>766</v>
      </c>
      <c r="F531" s="34" t="s">
        <v>1298</v>
      </c>
      <c r="G531" s="34" t="s">
        <v>1187</v>
      </c>
    </row>
    <row r="532" spans="4:7" x14ac:dyDescent="0.3">
      <c r="D532" s="22">
        <v>540</v>
      </c>
      <c r="E532" s="30" t="s">
        <v>767</v>
      </c>
      <c r="F532" s="22" t="s">
        <v>1298</v>
      </c>
      <c r="G532" s="34" t="s">
        <v>1188</v>
      </c>
    </row>
    <row r="533" spans="4:7" x14ac:dyDescent="0.3">
      <c r="D533" s="34">
        <v>541</v>
      </c>
      <c r="E533" s="30" t="s">
        <v>768</v>
      </c>
      <c r="F533" s="22" t="s">
        <v>1298</v>
      </c>
      <c r="G533" s="34"/>
    </row>
    <row r="534" spans="4:7" x14ac:dyDescent="0.3">
      <c r="D534" s="34">
        <v>542</v>
      </c>
      <c r="E534" s="30" t="s">
        <v>769</v>
      </c>
      <c r="F534" s="22" t="s">
        <v>1298</v>
      </c>
      <c r="G534" s="34" t="s">
        <v>1189</v>
      </c>
    </row>
    <row r="535" spans="4:7" x14ac:dyDescent="0.3">
      <c r="D535" s="34">
        <v>543</v>
      </c>
      <c r="E535" s="30" t="s">
        <v>770</v>
      </c>
      <c r="F535" s="22" t="s">
        <v>1298</v>
      </c>
      <c r="G535" s="34" t="s">
        <v>1190</v>
      </c>
    </row>
    <row r="536" spans="4:7" x14ac:dyDescent="0.3">
      <c r="D536" s="22">
        <v>544</v>
      </c>
      <c r="E536" s="30" t="s">
        <v>771</v>
      </c>
      <c r="F536" s="22" t="s">
        <v>1298</v>
      </c>
      <c r="G536" s="34" t="s">
        <v>1191</v>
      </c>
    </row>
    <row r="537" spans="4:7" x14ac:dyDescent="0.3">
      <c r="D537" s="22">
        <v>545</v>
      </c>
      <c r="E537" s="30" t="s">
        <v>772</v>
      </c>
      <c r="F537" s="22" t="s">
        <v>1298</v>
      </c>
      <c r="G537" s="34" t="s">
        <v>1192</v>
      </c>
    </row>
    <row r="538" spans="4:7" x14ac:dyDescent="0.3">
      <c r="D538" s="22">
        <v>546</v>
      </c>
      <c r="E538" s="30" t="s">
        <v>773</v>
      </c>
      <c r="F538" s="22" t="s">
        <v>291</v>
      </c>
      <c r="G538" s="34" t="s">
        <v>1193</v>
      </c>
    </row>
    <row r="539" spans="4:7" x14ac:dyDescent="0.3">
      <c r="D539" s="34">
        <v>547</v>
      </c>
      <c r="E539" s="30" t="s">
        <v>774</v>
      </c>
      <c r="F539" s="22" t="s">
        <v>291</v>
      </c>
      <c r="G539" s="34" t="s">
        <v>1194</v>
      </c>
    </row>
    <row r="540" spans="4:7" x14ac:dyDescent="0.3">
      <c r="D540" s="34">
        <v>548</v>
      </c>
      <c r="E540" s="30" t="s">
        <v>775</v>
      </c>
      <c r="F540" s="22" t="s">
        <v>291</v>
      </c>
      <c r="G540" s="34" t="s">
        <v>1195</v>
      </c>
    </row>
    <row r="541" spans="4:7" x14ac:dyDescent="0.3">
      <c r="D541" s="34">
        <v>549</v>
      </c>
      <c r="E541" s="30" t="s">
        <v>776</v>
      </c>
      <c r="F541" s="22" t="s">
        <v>291</v>
      </c>
      <c r="G541" s="34" t="s">
        <v>1196</v>
      </c>
    </row>
    <row r="542" spans="4:7" x14ac:dyDescent="0.3">
      <c r="D542" s="22">
        <v>139</v>
      </c>
      <c r="E542" s="176" t="s">
        <v>234</v>
      </c>
      <c r="F542" s="22" t="s">
        <v>1392</v>
      </c>
      <c r="G542" s="34" t="s">
        <v>1197</v>
      </c>
    </row>
    <row r="543" spans="4:7" x14ac:dyDescent="0.3">
      <c r="D543" s="34">
        <v>551</v>
      </c>
      <c r="E543" s="30" t="s">
        <v>778</v>
      </c>
      <c r="F543" s="22" t="s">
        <v>291</v>
      </c>
      <c r="G543" s="34" t="s">
        <v>1198</v>
      </c>
    </row>
    <row r="544" spans="4:7" x14ac:dyDescent="0.3">
      <c r="D544" s="34">
        <v>552</v>
      </c>
      <c r="E544" s="30" t="s">
        <v>779</v>
      </c>
      <c r="F544" s="34"/>
      <c r="G544" s="34" t="s">
        <v>1199</v>
      </c>
    </row>
    <row r="545" spans="4:7" x14ac:dyDescent="0.3">
      <c r="D545" s="34">
        <v>553</v>
      </c>
      <c r="E545" s="30" t="s">
        <v>780</v>
      </c>
      <c r="F545" s="34"/>
      <c r="G545" s="34" t="s">
        <v>1200</v>
      </c>
    </row>
    <row r="546" spans="4:7" x14ac:dyDescent="0.3">
      <c r="D546" s="22">
        <v>554</v>
      </c>
      <c r="E546" s="30" t="s">
        <v>781</v>
      </c>
      <c r="F546" s="22" t="s">
        <v>291</v>
      </c>
      <c r="G546" s="34" t="s">
        <v>1201</v>
      </c>
    </row>
    <row r="547" spans="4:7" x14ac:dyDescent="0.3">
      <c r="D547" s="22">
        <v>555</v>
      </c>
      <c r="E547" s="30" t="s">
        <v>782</v>
      </c>
      <c r="F547" s="34"/>
      <c r="G547" s="34" t="s">
        <v>1201</v>
      </c>
    </row>
    <row r="548" spans="4:7" x14ac:dyDescent="0.3">
      <c r="D548" s="22">
        <v>556</v>
      </c>
      <c r="E548" s="30" t="s">
        <v>783</v>
      </c>
      <c r="F548" s="22" t="s">
        <v>291</v>
      </c>
      <c r="G548" s="34" t="s">
        <v>1202</v>
      </c>
    </row>
    <row r="549" spans="4:7" x14ac:dyDescent="0.3">
      <c r="D549" s="34">
        <v>557</v>
      </c>
      <c r="E549" s="30" t="s">
        <v>784</v>
      </c>
      <c r="F549" s="22" t="s">
        <v>291</v>
      </c>
      <c r="G549" s="34" t="s">
        <v>1203</v>
      </c>
    </row>
    <row r="550" spans="4:7" x14ac:dyDescent="0.3">
      <c r="D550" s="22">
        <v>339</v>
      </c>
      <c r="E550" s="21" t="s">
        <v>544</v>
      </c>
      <c r="F550" s="22" t="s">
        <v>1392</v>
      </c>
      <c r="G550" s="34" t="s">
        <v>1204</v>
      </c>
    </row>
    <row r="551" spans="4:7" x14ac:dyDescent="0.3">
      <c r="D551" s="34">
        <v>559</v>
      </c>
      <c r="E551" s="30" t="s">
        <v>786</v>
      </c>
      <c r="F551" s="22" t="s">
        <v>291</v>
      </c>
      <c r="G551" s="34" t="s">
        <v>1205</v>
      </c>
    </row>
    <row r="552" spans="4:7" x14ac:dyDescent="0.3">
      <c r="D552" s="22">
        <v>550</v>
      </c>
      <c r="E552" s="30" t="s">
        <v>777</v>
      </c>
      <c r="F552" s="22" t="s">
        <v>1392</v>
      </c>
      <c r="G552" s="34" t="s">
        <v>1206</v>
      </c>
    </row>
    <row r="553" spans="4:7" x14ac:dyDescent="0.3">
      <c r="D553" s="34">
        <v>561</v>
      </c>
      <c r="E553" s="30" t="s">
        <v>788</v>
      </c>
      <c r="F553" s="22" t="s">
        <v>291</v>
      </c>
      <c r="G553" s="34" t="s">
        <v>1108</v>
      </c>
    </row>
    <row r="554" spans="4:7" x14ac:dyDescent="0.3">
      <c r="D554" s="34">
        <v>562</v>
      </c>
      <c r="E554" s="30" t="s">
        <v>789</v>
      </c>
      <c r="F554" s="22" t="s">
        <v>291</v>
      </c>
      <c r="G554" s="34" t="s">
        <v>1207</v>
      </c>
    </row>
    <row r="555" spans="4:7" x14ac:dyDescent="0.3">
      <c r="D555" s="34">
        <v>563</v>
      </c>
      <c r="E555" s="30" t="s">
        <v>790</v>
      </c>
      <c r="F555" s="34"/>
      <c r="G555" s="34" t="s">
        <v>1208</v>
      </c>
    </row>
    <row r="556" spans="4:7" x14ac:dyDescent="0.3">
      <c r="D556" s="22">
        <v>564</v>
      </c>
      <c r="E556" s="30" t="s">
        <v>791</v>
      </c>
      <c r="F556" s="22" t="s">
        <v>291</v>
      </c>
      <c r="G556" s="34" t="s">
        <v>1209</v>
      </c>
    </row>
    <row r="557" spans="4:7" x14ac:dyDescent="0.3">
      <c r="D557" s="22">
        <v>565</v>
      </c>
      <c r="E557" s="30" t="s">
        <v>792</v>
      </c>
      <c r="F557" s="22" t="s">
        <v>291</v>
      </c>
      <c r="G557" s="34" t="s">
        <v>1210</v>
      </c>
    </row>
    <row r="558" spans="4:7" x14ac:dyDescent="0.3">
      <c r="D558" s="22">
        <v>560</v>
      </c>
      <c r="E558" s="30" t="s">
        <v>787</v>
      </c>
      <c r="F558" s="22" t="s">
        <v>1392</v>
      </c>
      <c r="G558" s="34" t="s">
        <v>1211</v>
      </c>
    </row>
    <row r="559" spans="4:7" x14ac:dyDescent="0.3">
      <c r="D559" s="34">
        <v>567</v>
      </c>
      <c r="E559" s="30" t="s">
        <v>794</v>
      </c>
      <c r="F559" s="22" t="s">
        <v>291</v>
      </c>
      <c r="G559" s="34" t="s">
        <v>1212</v>
      </c>
    </row>
    <row r="560" spans="4:7" x14ac:dyDescent="0.3">
      <c r="D560" s="34">
        <v>568</v>
      </c>
      <c r="E560" s="30" t="s">
        <v>1268</v>
      </c>
      <c r="F560" s="22" t="s">
        <v>291</v>
      </c>
      <c r="G560" s="34" t="s">
        <v>1213</v>
      </c>
    </row>
    <row r="561" spans="4:7" x14ac:dyDescent="0.3">
      <c r="D561" s="34">
        <v>569</v>
      </c>
      <c r="E561" s="30" t="s">
        <v>795</v>
      </c>
      <c r="F561" s="22" t="s">
        <v>291</v>
      </c>
      <c r="G561" s="34" t="s">
        <v>1214</v>
      </c>
    </row>
    <row r="562" spans="4:7" x14ac:dyDescent="0.3">
      <c r="D562" s="22">
        <v>570</v>
      </c>
      <c r="E562" s="30" t="s">
        <v>796</v>
      </c>
      <c r="F562" s="22" t="s">
        <v>291</v>
      </c>
      <c r="G562" s="34" t="s">
        <v>1215</v>
      </c>
    </row>
    <row r="563" spans="4:7" x14ac:dyDescent="0.3">
      <c r="D563" s="34">
        <v>571</v>
      </c>
      <c r="E563" s="30"/>
      <c r="F563" s="34"/>
      <c r="G563" s="34" t="s">
        <v>957</v>
      </c>
    </row>
    <row r="564" spans="4:7" x14ac:dyDescent="0.3">
      <c r="D564" s="34">
        <v>572</v>
      </c>
      <c r="E564" s="30" t="s">
        <v>797</v>
      </c>
      <c r="F564" s="22" t="s">
        <v>291</v>
      </c>
      <c r="G564" s="34" t="s">
        <v>1216</v>
      </c>
    </row>
    <row r="565" spans="4:7" x14ac:dyDescent="0.3">
      <c r="D565" s="34">
        <v>573</v>
      </c>
      <c r="E565" s="30" t="s">
        <v>798</v>
      </c>
      <c r="F565" s="22" t="s">
        <v>291</v>
      </c>
      <c r="G565" s="34" t="s">
        <v>1130</v>
      </c>
    </row>
    <row r="566" spans="4:7" x14ac:dyDescent="0.3">
      <c r="D566" s="22">
        <v>574</v>
      </c>
      <c r="E566" s="30" t="s">
        <v>799</v>
      </c>
      <c r="F566" s="22" t="s">
        <v>442</v>
      </c>
      <c r="G566" s="34" t="s">
        <v>1217</v>
      </c>
    </row>
    <row r="567" spans="4:7" x14ac:dyDescent="0.3">
      <c r="D567" s="22">
        <v>575</v>
      </c>
      <c r="E567" s="30" t="s">
        <v>800</v>
      </c>
      <c r="F567" s="22"/>
      <c r="G567" s="34" t="s">
        <v>1218</v>
      </c>
    </row>
    <row r="568" spans="4:7" x14ac:dyDescent="0.3">
      <c r="D568" s="22">
        <v>576</v>
      </c>
      <c r="E568" s="30" t="s">
        <v>801</v>
      </c>
      <c r="F568" s="22" t="s">
        <v>442</v>
      </c>
      <c r="G568" s="34" t="s">
        <v>1219</v>
      </c>
    </row>
    <row r="569" spans="4:7" x14ac:dyDescent="0.3">
      <c r="D569" s="34">
        <v>577</v>
      </c>
      <c r="E569" s="30" t="s">
        <v>802</v>
      </c>
      <c r="F569" s="22" t="s">
        <v>442</v>
      </c>
      <c r="G569" s="34" t="s">
        <v>1220</v>
      </c>
    </row>
    <row r="570" spans="4:7" x14ac:dyDescent="0.3">
      <c r="D570" s="34">
        <v>578</v>
      </c>
      <c r="E570" s="30" t="s">
        <v>803</v>
      </c>
      <c r="F570" s="22" t="s">
        <v>672</v>
      </c>
      <c r="G570" s="34" t="s">
        <v>1221</v>
      </c>
    </row>
    <row r="571" spans="4:7" x14ac:dyDescent="0.3">
      <c r="D571" s="34">
        <v>579</v>
      </c>
      <c r="E571" s="30" t="s">
        <v>804</v>
      </c>
      <c r="F571" s="22" t="s">
        <v>672</v>
      </c>
      <c r="G571" s="34" t="s">
        <v>1222</v>
      </c>
    </row>
    <row r="572" spans="4:7" x14ac:dyDescent="0.3">
      <c r="D572" s="22">
        <v>580</v>
      </c>
      <c r="E572" s="30" t="s">
        <v>805</v>
      </c>
      <c r="F572" s="22" t="s">
        <v>672</v>
      </c>
      <c r="G572" s="34" t="s">
        <v>1223</v>
      </c>
    </row>
    <row r="573" spans="4:7" x14ac:dyDescent="0.3">
      <c r="D573" s="34">
        <v>581</v>
      </c>
      <c r="E573" s="30" t="s">
        <v>806</v>
      </c>
      <c r="F573" s="22" t="s">
        <v>672</v>
      </c>
      <c r="G573" s="34" t="s">
        <v>1224</v>
      </c>
    </row>
    <row r="574" spans="4:7" x14ac:dyDescent="0.3">
      <c r="D574" s="34">
        <v>582</v>
      </c>
      <c r="E574" s="30" t="s">
        <v>807</v>
      </c>
      <c r="F574" s="22" t="s">
        <v>672</v>
      </c>
      <c r="G574" s="34" t="s">
        <v>1225</v>
      </c>
    </row>
    <row r="575" spans="4:7" x14ac:dyDescent="0.3">
      <c r="D575" s="34">
        <v>583</v>
      </c>
      <c r="E575" s="30" t="s">
        <v>808</v>
      </c>
      <c r="F575" s="22" t="s">
        <v>672</v>
      </c>
      <c r="G575" s="34" t="s">
        <v>1226</v>
      </c>
    </row>
    <row r="576" spans="4:7" x14ac:dyDescent="0.3">
      <c r="D576" s="22">
        <v>584</v>
      </c>
      <c r="E576" s="30" t="s">
        <v>809</v>
      </c>
      <c r="F576" s="22" t="s">
        <v>672</v>
      </c>
      <c r="G576" s="34" t="s">
        <v>1227</v>
      </c>
    </row>
    <row r="577" spans="4:7" x14ac:dyDescent="0.3">
      <c r="D577" s="22">
        <v>585</v>
      </c>
      <c r="E577" s="30" t="s">
        <v>810</v>
      </c>
      <c r="F577" s="22" t="s">
        <v>635</v>
      </c>
      <c r="G577" s="34" t="s">
        <v>1228</v>
      </c>
    </row>
    <row r="578" spans="4:7" x14ac:dyDescent="0.3">
      <c r="D578" s="22">
        <v>586</v>
      </c>
      <c r="E578" s="30" t="s">
        <v>811</v>
      </c>
      <c r="F578" s="22" t="s">
        <v>635</v>
      </c>
      <c r="G578" s="34" t="s">
        <v>1229</v>
      </c>
    </row>
    <row r="579" spans="4:7" x14ac:dyDescent="0.3">
      <c r="D579" s="34">
        <v>587</v>
      </c>
      <c r="E579" s="30" t="s">
        <v>812</v>
      </c>
      <c r="F579" s="22" t="s">
        <v>635</v>
      </c>
      <c r="G579" s="34" t="s">
        <v>1230</v>
      </c>
    </row>
    <row r="580" spans="4:7" x14ac:dyDescent="0.3">
      <c r="D580" s="34">
        <v>588</v>
      </c>
      <c r="E580" s="30" t="s">
        <v>813</v>
      </c>
      <c r="F580" s="22" t="s">
        <v>635</v>
      </c>
      <c r="G580" s="34" t="s">
        <v>1231</v>
      </c>
    </row>
    <row r="581" spans="4:7" x14ac:dyDescent="0.3">
      <c r="D581" s="34">
        <v>589</v>
      </c>
      <c r="E581" s="30" t="s">
        <v>814</v>
      </c>
      <c r="F581" s="22" t="s">
        <v>635</v>
      </c>
      <c r="G581" s="34" t="s">
        <v>1232</v>
      </c>
    </row>
    <row r="582" spans="4:7" x14ac:dyDescent="0.3">
      <c r="D582" s="34">
        <v>590</v>
      </c>
      <c r="E582" s="30" t="s">
        <v>815</v>
      </c>
      <c r="F582" s="22" t="s">
        <v>635</v>
      </c>
      <c r="G582" s="34" t="s">
        <v>1233</v>
      </c>
    </row>
    <row r="583" spans="4:7" x14ac:dyDescent="0.3">
      <c r="D583" s="34">
        <v>591</v>
      </c>
      <c r="E583" s="30" t="s">
        <v>816</v>
      </c>
      <c r="F583" s="34" t="s">
        <v>324</v>
      </c>
      <c r="G583" s="34" t="s">
        <v>1234</v>
      </c>
    </row>
    <row r="584" spans="4:7" x14ac:dyDescent="0.3">
      <c r="D584" s="34">
        <v>592</v>
      </c>
      <c r="E584" s="30" t="s">
        <v>817</v>
      </c>
      <c r="F584" s="22" t="s">
        <v>362</v>
      </c>
      <c r="G584" s="34" t="s">
        <v>1235</v>
      </c>
    </row>
    <row r="585" spans="4:7" x14ac:dyDescent="0.3">
      <c r="D585" s="22">
        <v>593</v>
      </c>
      <c r="E585" s="30" t="s">
        <v>818</v>
      </c>
      <c r="F585" s="22" t="s">
        <v>362</v>
      </c>
      <c r="G585" s="34" t="s">
        <v>1236</v>
      </c>
    </row>
    <row r="586" spans="4:7" x14ac:dyDescent="0.3">
      <c r="D586" s="22">
        <v>594</v>
      </c>
      <c r="E586" s="30" t="s">
        <v>819</v>
      </c>
      <c r="F586" s="22" t="s">
        <v>362</v>
      </c>
      <c r="G586" s="34" t="s">
        <v>1237</v>
      </c>
    </row>
    <row r="587" spans="4:7" x14ac:dyDescent="0.3">
      <c r="D587" s="22">
        <v>595</v>
      </c>
      <c r="E587" s="30" t="s">
        <v>820</v>
      </c>
      <c r="F587" s="22"/>
      <c r="G587" s="34" t="s">
        <v>1238</v>
      </c>
    </row>
    <row r="588" spans="4:7" x14ac:dyDescent="0.3">
      <c r="D588" s="34">
        <v>596</v>
      </c>
      <c r="E588" s="30" t="s">
        <v>821</v>
      </c>
      <c r="F588" s="179" t="s">
        <v>1388</v>
      </c>
      <c r="G588" s="34" t="s">
        <v>1239</v>
      </c>
    </row>
    <row r="589" spans="4:7" x14ac:dyDescent="0.3">
      <c r="D589" s="34">
        <v>597</v>
      </c>
      <c r="E589" s="30" t="s">
        <v>822</v>
      </c>
      <c r="F589" s="179" t="s">
        <v>1388</v>
      </c>
      <c r="G589" s="34" t="s">
        <v>1240</v>
      </c>
    </row>
    <row r="590" spans="4:7" x14ac:dyDescent="0.3">
      <c r="D590" s="34">
        <v>598</v>
      </c>
      <c r="E590" s="30" t="s">
        <v>823</v>
      </c>
      <c r="F590" s="179" t="s">
        <v>1388</v>
      </c>
      <c r="G590" s="34"/>
    </row>
    <row r="591" spans="4:7" x14ac:dyDescent="0.3">
      <c r="D591" s="34">
        <v>599</v>
      </c>
      <c r="E591" s="30" t="s">
        <v>1241</v>
      </c>
      <c r="F591" s="179" t="s">
        <v>1388</v>
      </c>
      <c r="G591" s="34"/>
    </row>
    <row r="592" spans="4:7" x14ac:dyDescent="0.3">
      <c r="D592" s="34">
        <v>600</v>
      </c>
      <c r="E592" s="30" t="s">
        <v>824</v>
      </c>
      <c r="F592" s="34"/>
      <c r="G592" s="34"/>
    </row>
    <row r="593" spans="4:7" x14ac:dyDescent="0.3">
      <c r="D593" s="34">
        <v>601</v>
      </c>
      <c r="E593" s="30" t="s">
        <v>825</v>
      </c>
      <c r="F593" s="34"/>
      <c r="G593" s="34" t="s">
        <v>1242</v>
      </c>
    </row>
    <row r="594" spans="4:7" x14ac:dyDescent="0.3">
      <c r="D594" s="22">
        <v>602</v>
      </c>
      <c r="E594" s="30" t="s">
        <v>826</v>
      </c>
      <c r="F594" s="22"/>
      <c r="G594" s="34" t="s">
        <v>1243</v>
      </c>
    </row>
    <row r="595" spans="4:7" ht="15" thickBot="1" x14ac:dyDescent="0.35">
      <c r="D595" s="22">
        <v>603</v>
      </c>
      <c r="E595" s="30" t="s">
        <v>827</v>
      </c>
      <c r="F595" s="34"/>
      <c r="G595" s="34" t="s">
        <v>1244</v>
      </c>
    </row>
    <row r="596" spans="4:7" x14ac:dyDescent="0.3">
      <c r="D596" s="22">
        <v>604</v>
      </c>
      <c r="E596" s="30" t="s">
        <v>828</v>
      </c>
      <c r="F596" s="79"/>
      <c r="G596" s="34" t="s">
        <v>1245</v>
      </c>
    </row>
    <row r="597" spans="4:7" x14ac:dyDescent="0.3">
      <c r="D597" s="34">
        <v>605</v>
      </c>
      <c r="E597" s="30" t="s">
        <v>829</v>
      </c>
      <c r="F597" s="34"/>
      <c r="G597" s="34" t="s">
        <v>1246</v>
      </c>
    </row>
    <row r="598" spans="4:7" x14ac:dyDescent="0.3">
      <c r="D598" s="34">
        <v>606</v>
      </c>
      <c r="E598" s="30" t="s">
        <v>830</v>
      </c>
      <c r="F598" s="22" t="s">
        <v>404</v>
      </c>
      <c r="G598" s="34"/>
    </row>
    <row r="599" spans="4:7" x14ac:dyDescent="0.3">
      <c r="D599" s="34">
        <v>607</v>
      </c>
      <c r="E599" s="30" t="s">
        <v>831</v>
      </c>
      <c r="F599" s="22" t="s">
        <v>233</v>
      </c>
      <c r="G599" s="34"/>
    </row>
    <row r="600" spans="4:7" x14ac:dyDescent="0.3">
      <c r="D600" s="34">
        <v>608</v>
      </c>
      <c r="E600" s="30" t="s">
        <v>832</v>
      </c>
      <c r="F600" s="22" t="s">
        <v>233</v>
      </c>
      <c r="G600" s="34" t="s">
        <v>1247</v>
      </c>
    </row>
    <row r="601" spans="4:7" x14ac:dyDescent="0.3">
      <c r="D601" s="22">
        <v>609</v>
      </c>
      <c r="E601" s="30" t="s">
        <v>833</v>
      </c>
      <c r="F601" s="34"/>
      <c r="G601" s="34" t="s">
        <v>1248</v>
      </c>
    </row>
    <row r="602" spans="4:7" x14ac:dyDescent="0.3">
      <c r="D602" s="22">
        <v>610</v>
      </c>
      <c r="E602" s="30" t="s">
        <v>834</v>
      </c>
      <c r="F602" s="34"/>
      <c r="G602" s="34" t="s">
        <v>1249</v>
      </c>
    </row>
    <row r="603" spans="4:7" x14ac:dyDescent="0.3">
      <c r="D603" s="22">
        <v>611</v>
      </c>
      <c r="E603" s="30" t="s">
        <v>835</v>
      </c>
      <c r="F603" s="34"/>
      <c r="G603" s="34" t="s">
        <v>1250</v>
      </c>
    </row>
    <row r="604" spans="4:7" x14ac:dyDescent="0.3">
      <c r="D604" s="22">
        <v>612</v>
      </c>
      <c r="E604" s="30" t="s">
        <v>837</v>
      </c>
      <c r="F604" s="22" t="s">
        <v>1387</v>
      </c>
      <c r="G604" s="34" t="s">
        <v>1251</v>
      </c>
    </row>
    <row r="605" spans="4:7" x14ac:dyDescent="0.3">
      <c r="D605" s="22">
        <v>613</v>
      </c>
      <c r="E605" s="30" t="s">
        <v>838</v>
      </c>
      <c r="F605" s="22"/>
      <c r="G605" s="34" t="s">
        <v>1109</v>
      </c>
    </row>
    <row r="606" spans="4:7" x14ac:dyDescent="0.3">
      <c r="D606" s="22">
        <v>614</v>
      </c>
      <c r="E606" s="21" t="s">
        <v>1254</v>
      </c>
      <c r="F606" s="22" t="s">
        <v>672</v>
      </c>
      <c r="G606" s="34" t="s">
        <v>1252</v>
      </c>
    </row>
    <row r="607" spans="4:7" x14ac:dyDescent="0.3">
      <c r="D607" s="34">
        <v>615</v>
      </c>
      <c r="E607" s="30" t="s">
        <v>1256</v>
      </c>
      <c r="F607" s="22" t="s">
        <v>672</v>
      </c>
      <c r="G607" s="34" t="s">
        <v>1253</v>
      </c>
    </row>
    <row r="608" spans="4:7" x14ac:dyDescent="0.3">
      <c r="D608" s="34">
        <v>616</v>
      </c>
      <c r="E608" s="30" t="s">
        <v>1258</v>
      </c>
      <c r="F608" s="22" t="s">
        <v>672</v>
      </c>
      <c r="G608" s="34" t="s">
        <v>1255</v>
      </c>
    </row>
    <row r="609" spans="4:7" x14ac:dyDescent="0.3">
      <c r="D609" s="34">
        <v>617</v>
      </c>
      <c r="E609" s="30" t="s">
        <v>1260</v>
      </c>
      <c r="F609" s="22" t="s">
        <v>340</v>
      </c>
      <c r="G609" s="34" t="s">
        <v>1257</v>
      </c>
    </row>
    <row r="610" spans="4:7" x14ac:dyDescent="0.3">
      <c r="D610" s="34">
        <v>618</v>
      </c>
      <c r="E610" s="30" t="s">
        <v>1262</v>
      </c>
      <c r="F610" s="22"/>
      <c r="G610" s="34" t="s">
        <v>1259</v>
      </c>
    </row>
    <row r="611" spans="4:7" x14ac:dyDescent="0.3">
      <c r="D611" s="22">
        <v>619</v>
      </c>
      <c r="E611" s="30" t="s">
        <v>1265</v>
      </c>
      <c r="F611" s="2" t="s">
        <v>1387</v>
      </c>
      <c r="G611" s="34" t="s">
        <v>1261</v>
      </c>
    </row>
    <row r="612" spans="4:7" x14ac:dyDescent="0.3">
      <c r="D612" s="34">
        <v>620</v>
      </c>
      <c r="E612" s="30" t="s">
        <v>1269</v>
      </c>
      <c r="F612" s="22" t="s">
        <v>1267</v>
      </c>
      <c r="G612" s="34" t="s">
        <v>1263</v>
      </c>
    </row>
    <row r="613" spans="4:7" x14ac:dyDescent="0.3">
      <c r="D613" s="22">
        <v>621</v>
      </c>
      <c r="E613" s="30" t="s">
        <v>1270</v>
      </c>
      <c r="F613" s="22" t="s">
        <v>1267</v>
      </c>
      <c r="G613" s="34" t="s">
        <v>1264</v>
      </c>
    </row>
    <row r="614" spans="4:7" x14ac:dyDescent="0.3">
      <c r="D614" s="34">
        <v>622</v>
      </c>
      <c r="E614" s="30" t="s">
        <v>1271</v>
      </c>
      <c r="F614" s="22" t="s">
        <v>1267</v>
      </c>
      <c r="G614" s="34" t="s">
        <v>1266</v>
      </c>
    </row>
    <row r="615" spans="4:7" x14ac:dyDescent="0.3">
      <c r="D615" s="22">
        <v>623</v>
      </c>
      <c r="E615" s="30" t="s">
        <v>1272</v>
      </c>
      <c r="F615" s="22" t="s">
        <v>1267</v>
      </c>
    </row>
    <row r="616" spans="4:7" x14ac:dyDescent="0.3">
      <c r="D616" s="34">
        <v>624</v>
      </c>
      <c r="E616" s="30" t="s">
        <v>1273</v>
      </c>
      <c r="F616" s="22" t="s">
        <v>1267</v>
      </c>
    </row>
    <row r="617" spans="4:7" x14ac:dyDescent="0.3">
      <c r="D617" s="34">
        <v>625</v>
      </c>
      <c r="E617" s="30" t="s">
        <v>1274</v>
      </c>
      <c r="F617" s="22" t="s">
        <v>350</v>
      </c>
    </row>
    <row r="618" spans="4:7" x14ac:dyDescent="0.3">
      <c r="D618" s="34">
        <v>626</v>
      </c>
      <c r="E618" s="30" t="s">
        <v>1275</v>
      </c>
      <c r="F618" s="34" t="s">
        <v>43</v>
      </c>
    </row>
    <row r="619" spans="4:7" x14ac:dyDescent="0.3">
      <c r="D619" s="34">
        <v>627</v>
      </c>
      <c r="E619" s="30" t="s">
        <v>1276</v>
      </c>
      <c r="F619" s="22" t="s">
        <v>1298</v>
      </c>
    </row>
    <row r="620" spans="4:7" x14ac:dyDescent="0.3">
      <c r="D620" s="34">
        <v>628</v>
      </c>
      <c r="E620" s="30" t="s">
        <v>1277</v>
      </c>
      <c r="F620" s="167" t="s">
        <v>378</v>
      </c>
    </row>
    <row r="621" spans="4:7" x14ac:dyDescent="0.3">
      <c r="D621" s="34">
        <v>629</v>
      </c>
      <c r="E621" s="30" t="s">
        <v>321</v>
      </c>
      <c r="F621" s="22" t="s">
        <v>672</v>
      </c>
    </row>
    <row r="622" spans="4:7" x14ac:dyDescent="0.3">
      <c r="D622" s="34">
        <v>630</v>
      </c>
      <c r="E622" s="30" t="s">
        <v>1278</v>
      </c>
      <c r="F622" s="22" t="s">
        <v>672</v>
      </c>
    </row>
    <row r="623" spans="4:7" x14ac:dyDescent="0.3">
      <c r="D623" s="34">
        <v>631</v>
      </c>
      <c r="E623" s="30" t="s">
        <v>1279</v>
      </c>
      <c r="F623" s="22" t="s">
        <v>672</v>
      </c>
    </row>
    <row r="624" spans="4:7" x14ac:dyDescent="0.3">
      <c r="D624" s="34">
        <v>632</v>
      </c>
      <c r="E624" s="30" t="s">
        <v>1280</v>
      </c>
      <c r="F624" s="22" t="s">
        <v>1267</v>
      </c>
    </row>
    <row r="625" spans="4:6" x14ac:dyDescent="0.3">
      <c r="D625" s="34">
        <v>633</v>
      </c>
      <c r="E625" s="30" t="s">
        <v>1281</v>
      </c>
      <c r="F625" s="22" t="s">
        <v>1393</v>
      </c>
    </row>
    <row r="626" spans="4:6" x14ac:dyDescent="0.3">
      <c r="D626" s="22">
        <v>634</v>
      </c>
      <c r="E626" s="30" t="s">
        <v>1282</v>
      </c>
      <c r="F626" s="22" t="s">
        <v>43</v>
      </c>
    </row>
    <row r="627" spans="4:6" x14ac:dyDescent="0.3">
      <c r="D627" s="22">
        <v>635</v>
      </c>
      <c r="E627" s="30" t="s">
        <v>1283</v>
      </c>
      <c r="F627" s="34"/>
    </row>
    <row r="628" spans="4:6" x14ac:dyDescent="0.3">
      <c r="D628" s="34">
        <v>636</v>
      </c>
      <c r="E628" s="30" t="s">
        <v>1284</v>
      </c>
      <c r="F628" s="22" t="s">
        <v>362</v>
      </c>
    </row>
    <row r="629" spans="4:6" x14ac:dyDescent="0.3">
      <c r="D629" s="34">
        <v>637</v>
      </c>
      <c r="E629" s="30" t="s">
        <v>1285</v>
      </c>
      <c r="F629" s="34" t="s">
        <v>1286</v>
      </c>
    </row>
    <row r="630" spans="4:6" x14ac:dyDescent="0.3">
      <c r="D630" s="34">
        <v>638</v>
      </c>
      <c r="E630" s="30" t="s">
        <v>1287</v>
      </c>
      <c r="F630" s="34"/>
    </row>
    <row r="631" spans="4:6" x14ac:dyDescent="0.3">
      <c r="D631" s="34">
        <v>639</v>
      </c>
      <c r="E631" s="30" t="s">
        <v>1288</v>
      </c>
      <c r="F631" s="22" t="s">
        <v>362</v>
      </c>
    </row>
    <row r="632" spans="4:6" x14ac:dyDescent="0.3">
      <c r="D632" s="34">
        <v>640</v>
      </c>
      <c r="E632" s="21" t="s">
        <v>1289</v>
      </c>
      <c r="F632" s="22" t="s">
        <v>362</v>
      </c>
    </row>
    <row r="633" spans="4:6" x14ac:dyDescent="0.3">
      <c r="D633" s="34">
        <v>641</v>
      </c>
      <c r="E633" s="30" t="s">
        <v>1290</v>
      </c>
      <c r="F633" s="34" t="s">
        <v>324</v>
      </c>
    </row>
    <row r="634" spans="4:6" x14ac:dyDescent="0.3">
      <c r="D634" s="22">
        <v>642</v>
      </c>
      <c r="E634" s="30" t="s">
        <v>1291</v>
      </c>
      <c r="F634" s="22"/>
    </row>
    <row r="635" spans="4:6" x14ac:dyDescent="0.3">
      <c r="D635" s="34">
        <v>643</v>
      </c>
      <c r="E635" s="30" t="s">
        <v>1292</v>
      </c>
      <c r="F635" s="179" t="s">
        <v>1388</v>
      </c>
    </row>
    <row r="636" spans="4:6" x14ac:dyDescent="0.3">
      <c r="D636" s="34">
        <v>644</v>
      </c>
      <c r="E636" s="21" t="s">
        <v>1293</v>
      </c>
      <c r="F636" s="22" t="s">
        <v>1298</v>
      </c>
    </row>
    <row r="637" spans="4:6" x14ac:dyDescent="0.3">
      <c r="D637" s="34">
        <v>645</v>
      </c>
      <c r="E637" s="21" t="s">
        <v>1294</v>
      </c>
      <c r="F637" s="22"/>
    </row>
    <row r="638" spans="4:6" x14ac:dyDescent="0.3">
      <c r="D638" s="34">
        <v>646</v>
      </c>
      <c r="E638" s="21" t="s">
        <v>1295</v>
      </c>
      <c r="F638" s="22" t="s">
        <v>1357</v>
      </c>
    </row>
    <row r="639" spans="4:6" x14ac:dyDescent="0.3">
      <c r="D639" s="34">
        <v>647</v>
      </c>
      <c r="E639" s="30" t="s">
        <v>1296</v>
      </c>
      <c r="F639" s="22"/>
    </row>
    <row r="640" spans="4:6" x14ac:dyDescent="0.3">
      <c r="D640" s="22">
        <v>648</v>
      </c>
      <c r="E640" s="30" t="s">
        <v>1300</v>
      </c>
      <c r="F640" s="22" t="s">
        <v>1298</v>
      </c>
    </row>
    <row r="641" spans="4:6" x14ac:dyDescent="0.3">
      <c r="D641" s="22">
        <v>649</v>
      </c>
      <c r="E641" s="30" t="s">
        <v>1301</v>
      </c>
      <c r="F641" s="22" t="s">
        <v>1298</v>
      </c>
    </row>
    <row r="642" spans="4:6" x14ac:dyDescent="0.3">
      <c r="D642" s="34">
        <v>650</v>
      </c>
      <c r="E642" s="30" t="s">
        <v>1302</v>
      </c>
      <c r="F642" s="22" t="s">
        <v>1298</v>
      </c>
    </row>
    <row r="643" spans="4:6" x14ac:dyDescent="0.3">
      <c r="D643" s="22">
        <v>651</v>
      </c>
      <c r="E643" s="21" t="s">
        <v>1303</v>
      </c>
      <c r="F643" s="22" t="s">
        <v>1391</v>
      </c>
    </row>
    <row r="644" spans="4:6" x14ac:dyDescent="0.3">
      <c r="D644" s="22">
        <v>652</v>
      </c>
      <c r="E644" s="21" t="s">
        <v>1304</v>
      </c>
      <c r="F644" s="22" t="s">
        <v>1391</v>
      </c>
    </row>
    <row r="645" spans="4:6" x14ac:dyDescent="0.3">
      <c r="D645" s="34">
        <v>653</v>
      </c>
      <c r="E645" s="21" t="s">
        <v>1305</v>
      </c>
      <c r="F645" s="22" t="s">
        <v>442</v>
      </c>
    </row>
    <row r="646" spans="4:6" x14ac:dyDescent="0.3">
      <c r="D646" s="22">
        <v>654</v>
      </c>
      <c r="E646" s="21" t="s">
        <v>1306</v>
      </c>
      <c r="F646" s="22" t="s">
        <v>1391</v>
      </c>
    </row>
    <row r="647" spans="4:6" x14ac:dyDescent="0.3">
      <c r="D647" s="22">
        <v>655</v>
      </c>
      <c r="E647" s="21" t="s">
        <v>1307</v>
      </c>
      <c r="F647" s="22" t="s">
        <v>1391</v>
      </c>
    </row>
    <row r="648" spans="4:6" x14ac:dyDescent="0.3">
      <c r="D648" s="34">
        <v>656</v>
      </c>
      <c r="E648" s="21" t="s">
        <v>1308</v>
      </c>
      <c r="F648" s="22" t="s">
        <v>635</v>
      </c>
    </row>
    <row r="649" spans="4:6" x14ac:dyDescent="0.3">
      <c r="D649" s="22">
        <v>657</v>
      </c>
      <c r="E649" s="21" t="s">
        <v>1309</v>
      </c>
      <c r="F649" s="22"/>
    </row>
    <row r="650" spans="4:6" x14ac:dyDescent="0.3">
      <c r="D650" s="22">
        <v>658</v>
      </c>
      <c r="E650" s="21" t="s">
        <v>1310</v>
      </c>
      <c r="F650" s="22"/>
    </row>
    <row r="651" spans="4:6" x14ac:dyDescent="0.3">
      <c r="D651" s="34">
        <v>659</v>
      </c>
      <c r="E651" s="21" t="s">
        <v>1311</v>
      </c>
      <c r="F651" s="22" t="s">
        <v>362</v>
      </c>
    </row>
    <row r="652" spans="4:6" x14ac:dyDescent="0.3">
      <c r="D652" s="22">
        <v>660</v>
      </c>
      <c r="E652" s="21" t="s">
        <v>1312</v>
      </c>
      <c r="F652" s="34"/>
    </row>
    <row r="653" spans="4:6" x14ac:dyDescent="0.3">
      <c r="D653" s="22">
        <v>661</v>
      </c>
      <c r="E653" s="21" t="s">
        <v>1313</v>
      </c>
      <c r="F653" s="34"/>
    </row>
    <row r="654" spans="4:6" x14ac:dyDescent="0.3">
      <c r="D654" s="34">
        <v>662</v>
      </c>
      <c r="E654" s="21" t="s">
        <v>1314</v>
      </c>
      <c r="F654" s="34"/>
    </row>
    <row r="655" spans="4:6" x14ac:dyDescent="0.3">
      <c r="D655" s="22">
        <v>663</v>
      </c>
      <c r="E655" s="28" t="s">
        <v>1315</v>
      </c>
      <c r="F655" s="22" t="s">
        <v>141</v>
      </c>
    </row>
    <row r="656" spans="4:6" x14ac:dyDescent="0.3">
      <c r="D656" s="22">
        <v>664</v>
      </c>
      <c r="E656" s="21" t="s">
        <v>1316</v>
      </c>
      <c r="F656" s="34"/>
    </row>
    <row r="657" spans="4:6" x14ac:dyDescent="0.3">
      <c r="D657" s="34">
        <v>665</v>
      </c>
      <c r="E657" s="21" t="s">
        <v>1317</v>
      </c>
      <c r="F657" s="22" t="s">
        <v>362</v>
      </c>
    </row>
    <row r="658" spans="4:6" x14ac:dyDescent="0.3">
      <c r="D658" s="34">
        <v>666</v>
      </c>
      <c r="E658" s="21" t="s">
        <v>1318</v>
      </c>
      <c r="F658" s="34" t="s">
        <v>1286</v>
      </c>
    </row>
    <row r="659" spans="4:6" x14ac:dyDescent="0.3">
      <c r="D659" s="22">
        <v>667</v>
      </c>
      <c r="E659" s="21" t="s">
        <v>1319</v>
      </c>
      <c r="F659" s="34"/>
    </row>
    <row r="660" spans="4:6" x14ac:dyDescent="0.3">
      <c r="D660" s="22">
        <v>668</v>
      </c>
      <c r="E660" s="21" t="s">
        <v>1320</v>
      </c>
      <c r="F660" s="34" t="s">
        <v>1286</v>
      </c>
    </row>
    <row r="661" spans="4:6" x14ac:dyDescent="0.3">
      <c r="D661" s="34">
        <v>669</v>
      </c>
      <c r="E661" s="21" t="s">
        <v>1321</v>
      </c>
      <c r="F661" s="34"/>
    </row>
    <row r="662" spans="4:6" x14ac:dyDescent="0.3">
      <c r="D662" s="34">
        <v>670</v>
      </c>
      <c r="E662" s="21" t="s">
        <v>1322</v>
      </c>
      <c r="F662" s="34"/>
    </row>
    <row r="663" spans="4:6" x14ac:dyDescent="0.3">
      <c r="D663" s="22">
        <v>671</v>
      </c>
      <c r="E663" s="21" t="s">
        <v>1323</v>
      </c>
      <c r="F663" s="22" t="s">
        <v>1298</v>
      </c>
    </row>
    <row r="664" spans="4:6" x14ac:dyDescent="0.3">
      <c r="D664" s="22">
        <v>672</v>
      </c>
      <c r="E664" s="21" t="s">
        <v>1324</v>
      </c>
      <c r="F664" s="22" t="s">
        <v>1298</v>
      </c>
    </row>
    <row r="665" spans="4:6" x14ac:dyDescent="0.3">
      <c r="D665" s="34">
        <v>673</v>
      </c>
      <c r="E665" s="21" t="s">
        <v>1325</v>
      </c>
      <c r="F665" s="22" t="s">
        <v>1298</v>
      </c>
    </row>
    <row r="666" spans="4:6" x14ac:dyDescent="0.3">
      <c r="D666" s="34">
        <v>674</v>
      </c>
      <c r="E666" s="21" t="s">
        <v>1326</v>
      </c>
      <c r="F666" s="22" t="s">
        <v>672</v>
      </c>
    </row>
    <row r="667" spans="4:6" x14ac:dyDescent="0.3">
      <c r="D667" s="22">
        <v>675</v>
      </c>
      <c r="E667" s="21" t="s">
        <v>1327</v>
      </c>
      <c r="F667" s="22" t="s">
        <v>1267</v>
      </c>
    </row>
    <row r="668" spans="4:6" x14ac:dyDescent="0.3">
      <c r="D668" s="22">
        <v>676</v>
      </c>
      <c r="E668" s="21" t="s">
        <v>1328</v>
      </c>
      <c r="F668" s="22" t="s">
        <v>1267</v>
      </c>
    </row>
    <row r="669" spans="4:6" x14ac:dyDescent="0.3">
      <c r="D669" s="34">
        <v>677</v>
      </c>
      <c r="E669" s="21" t="s">
        <v>1329</v>
      </c>
      <c r="F669" s="22" t="s">
        <v>340</v>
      </c>
    </row>
    <row r="670" spans="4:6" x14ac:dyDescent="0.3">
      <c r="D670" s="34">
        <v>678</v>
      </c>
      <c r="E670" s="21" t="s">
        <v>1330</v>
      </c>
      <c r="F670" s="34" t="s">
        <v>588</v>
      </c>
    </row>
    <row r="671" spans="4:6" x14ac:dyDescent="0.3">
      <c r="D671" s="22">
        <v>679</v>
      </c>
      <c r="E671" s="21" t="s">
        <v>1331</v>
      </c>
      <c r="F671" s="195"/>
    </row>
    <row r="672" spans="4:6" x14ac:dyDescent="0.3">
      <c r="D672" s="22">
        <v>680</v>
      </c>
      <c r="E672" s="21" t="s">
        <v>1332</v>
      </c>
      <c r="F672" s="34"/>
    </row>
    <row r="673" spans="4:6" x14ac:dyDescent="0.3">
      <c r="D673" s="34">
        <v>681</v>
      </c>
      <c r="E673" s="21" t="s">
        <v>1333</v>
      </c>
      <c r="F673" s="10" t="s">
        <v>340</v>
      </c>
    </row>
    <row r="674" spans="4:6" x14ac:dyDescent="0.3">
      <c r="D674" s="34">
        <v>682</v>
      </c>
      <c r="E674" s="21" t="s">
        <v>1334</v>
      </c>
      <c r="F674" s="22" t="s">
        <v>141</v>
      </c>
    </row>
    <row r="675" spans="4:6" x14ac:dyDescent="0.3">
      <c r="D675" s="22">
        <v>683</v>
      </c>
      <c r="E675" s="21" t="s">
        <v>1335</v>
      </c>
      <c r="F675" s="34"/>
    </row>
    <row r="676" spans="4:6" x14ac:dyDescent="0.3">
      <c r="D676" s="22">
        <v>684</v>
      </c>
      <c r="E676" s="21" t="s">
        <v>1336</v>
      </c>
      <c r="F676" s="22" t="s">
        <v>635</v>
      </c>
    </row>
    <row r="677" spans="4:6" x14ac:dyDescent="0.3">
      <c r="D677" s="34">
        <v>685</v>
      </c>
      <c r="E677" s="21" t="s">
        <v>1337</v>
      </c>
      <c r="F677" s="22" t="s">
        <v>635</v>
      </c>
    </row>
    <row r="678" spans="4:6" x14ac:dyDescent="0.3">
      <c r="D678" s="34">
        <v>686</v>
      </c>
      <c r="E678" s="21" t="s">
        <v>1338</v>
      </c>
      <c r="F678" s="34"/>
    </row>
    <row r="679" spans="4:6" x14ac:dyDescent="0.3">
      <c r="D679" s="22">
        <v>687</v>
      </c>
      <c r="E679" s="21" t="s">
        <v>1339</v>
      </c>
      <c r="F679" s="34"/>
    </row>
    <row r="680" spans="4:6" x14ac:dyDescent="0.3">
      <c r="D680" s="22">
        <v>688</v>
      </c>
      <c r="E680" s="21" t="s">
        <v>1340</v>
      </c>
      <c r="F680" s="34"/>
    </row>
    <row r="681" spans="4:6" x14ac:dyDescent="0.3">
      <c r="D681" s="34">
        <v>689</v>
      </c>
      <c r="E681" s="21" t="s">
        <v>1341</v>
      </c>
      <c r="F681" s="34"/>
    </row>
    <row r="682" spans="4:6" x14ac:dyDescent="0.3">
      <c r="D682" s="34">
        <v>690</v>
      </c>
      <c r="E682" s="21" t="s">
        <v>1342</v>
      </c>
      <c r="F682" s="22" t="s">
        <v>362</v>
      </c>
    </row>
    <row r="683" spans="4:6" x14ac:dyDescent="0.3">
      <c r="D683" s="22">
        <v>691</v>
      </c>
      <c r="E683" s="21" t="s">
        <v>1343</v>
      </c>
      <c r="F683" s="34"/>
    </row>
    <row r="684" spans="4:6" x14ac:dyDescent="0.3">
      <c r="D684" s="22">
        <v>692</v>
      </c>
      <c r="E684" s="21" t="s">
        <v>1344</v>
      </c>
      <c r="F684" s="34"/>
    </row>
    <row r="685" spans="4:6" x14ac:dyDescent="0.3">
      <c r="D685" s="34">
        <v>693</v>
      </c>
      <c r="E685" s="21" t="s">
        <v>1345</v>
      </c>
      <c r="F685" s="34" t="s">
        <v>1346</v>
      </c>
    </row>
    <row r="686" spans="4:6" x14ac:dyDescent="0.3">
      <c r="D686" s="34">
        <v>694</v>
      </c>
      <c r="E686" s="21" t="s">
        <v>1347</v>
      </c>
      <c r="F686" s="34" t="s">
        <v>1346</v>
      </c>
    </row>
    <row r="687" spans="4:6" x14ac:dyDescent="0.3">
      <c r="D687" s="22">
        <v>695</v>
      </c>
      <c r="E687" s="21" t="s">
        <v>1348</v>
      </c>
      <c r="F687" s="22" t="s">
        <v>423</v>
      </c>
    </row>
    <row r="688" spans="4:6" x14ac:dyDescent="0.3">
      <c r="D688" s="22">
        <v>696</v>
      </c>
      <c r="E688" s="21" t="s">
        <v>1349</v>
      </c>
      <c r="F688" s="22" t="s">
        <v>423</v>
      </c>
    </row>
    <row r="689" spans="4:6" x14ac:dyDescent="0.3">
      <c r="D689" s="34">
        <v>697</v>
      </c>
      <c r="E689" s="21" t="s">
        <v>1350</v>
      </c>
      <c r="F689" s="22" t="s">
        <v>423</v>
      </c>
    </row>
    <row r="690" spans="4:6" x14ac:dyDescent="0.3">
      <c r="D690" s="34">
        <v>698</v>
      </c>
      <c r="E690" s="21" t="s">
        <v>1351</v>
      </c>
      <c r="F690" s="22" t="s">
        <v>423</v>
      </c>
    </row>
    <row r="691" spans="4:6" x14ac:dyDescent="0.3">
      <c r="D691" s="22">
        <v>699</v>
      </c>
      <c r="E691" s="21" t="s">
        <v>1352</v>
      </c>
      <c r="F691" s="22" t="s">
        <v>423</v>
      </c>
    </row>
    <row r="692" spans="4:6" x14ac:dyDescent="0.3">
      <c r="D692" s="22">
        <v>700</v>
      </c>
      <c r="E692" s="21" t="s">
        <v>1353</v>
      </c>
      <c r="F692" s="22" t="s">
        <v>1267</v>
      </c>
    </row>
    <row r="693" spans="4:6" x14ac:dyDescent="0.3">
      <c r="D693" s="34">
        <v>701</v>
      </c>
      <c r="E693" s="21" t="s">
        <v>1354</v>
      </c>
      <c r="F693" s="22" t="s">
        <v>362</v>
      </c>
    </row>
    <row r="694" spans="4:6" x14ac:dyDescent="0.3">
      <c r="D694" s="34">
        <v>702</v>
      </c>
      <c r="E694" s="21" t="s">
        <v>1355</v>
      </c>
      <c r="F694" s="22" t="s">
        <v>43</v>
      </c>
    </row>
    <row r="695" spans="4:6" x14ac:dyDescent="0.3">
      <c r="D695" s="193">
        <v>703</v>
      </c>
      <c r="E695" s="194" t="s">
        <v>1356</v>
      </c>
      <c r="F695" s="196" t="s">
        <v>588</v>
      </c>
    </row>
    <row r="696" spans="4:6" x14ac:dyDescent="0.3">
      <c r="D696" s="22">
        <v>704</v>
      </c>
      <c r="E696" s="21" t="s">
        <v>1358</v>
      </c>
      <c r="F696" s="22" t="s">
        <v>423</v>
      </c>
    </row>
    <row r="697" spans="4:6" x14ac:dyDescent="0.3">
      <c r="D697" s="22">
        <v>705</v>
      </c>
      <c r="E697" s="21" t="s">
        <v>1359</v>
      </c>
      <c r="F697" s="34" t="s">
        <v>324</v>
      </c>
    </row>
    <row r="698" spans="4:6" x14ac:dyDescent="0.3">
      <c r="D698" s="22">
        <v>706</v>
      </c>
      <c r="E698" s="21" t="s">
        <v>1360</v>
      </c>
      <c r="F698" s="34" t="s">
        <v>324</v>
      </c>
    </row>
    <row r="699" spans="4:6" x14ac:dyDescent="0.3">
      <c r="D699" s="22">
        <v>707</v>
      </c>
      <c r="E699" s="21" t="s">
        <v>1361</v>
      </c>
      <c r="F699" s="34" t="s">
        <v>324</v>
      </c>
    </row>
    <row r="700" spans="4:6" x14ac:dyDescent="0.3">
      <c r="D700" s="22">
        <v>708</v>
      </c>
      <c r="E700" s="21" t="s">
        <v>1362</v>
      </c>
      <c r="F700" s="34" t="s">
        <v>324</v>
      </c>
    </row>
    <row r="701" spans="4:6" x14ac:dyDescent="0.3">
      <c r="D701" s="22">
        <v>709</v>
      </c>
      <c r="E701" s="21" t="s">
        <v>1363</v>
      </c>
      <c r="F701" s="22" t="s">
        <v>350</v>
      </c>
    </row>
    <row r="702" spans="4:6" x14ac:dyDescent="0.3">
      <c r="D702" s="22">
        <v>710</v>
      </c>
      <c r="E702" s="21" t="s">
        <v>1364</v>
      </c>
      <c r="F702" s="22" t="s">
        <v>350</v>
      </c>
    </row>
    <row r="703" spans="4:6" x14ac:dyDescent="0.3">
      <c r="D703" s="22">
        <v>711</v>
      </c>
      <c r="E703" s="21" t="s">
        <v>1307</v>
      </c>
      <c r="F703" s="34"/>
    </row>
    <row r="704" spans="4:6" x14ac:dyDescent="0.3">
      <c r="D704" s="22">
        <v>712</v>
      </c>
      <c r="E704" s="21" t="s">
        <v>1365</v>
      </c>
      <c r="F704" s="34" t="s">
        <v>588</v>
      </c>
    </row>
    <row r="705" spans="4:6" x14ac:dyDescent="0.3">
      <c r="D705" s="22">
        <v>713</v>
      </c>
      <c r="E705" s="21" t="s">
        <v>661</v>
      </c>
      <c r="F705" s="22" t="s">
        <v>1298</v>
      </c>
    </row>
    <row r="706" spans="4:6" x14ac:dyDescent="0.3">
      <c r="D706" s="22">
        <v>714</v>
      </c>
      <c r="E706" s="21" t="s">
        <v>660</v>
      </c>
      <c r="F706" s="22" t="s">
        <v>1298</v>
      </c>
    </row>
    <row r="707" spans="4:6" x14ac:dyDescent="0.3">
      <c r="D707" s="22">
        <v>715</v>
      </c>
      <c r="E707" s="21" t="s">
        <v>1366</v>
      </c>
      <c r="F707" s="197" t="s">
        <v>1286</v>
      </c>
    </row>
    <row r="708" spans="4:6" x14ac:dyDescent="0.3">
      <c r="D708" s="22">
        <v>716</v>
      </c>
      <c r="E708" s="21" t="s">
        <v>1367</v>
      </c>
      <c r="F708" s="22" t="s">
        <v>362</v>
      </c>
    </row>
    <row r="709" spans="4:6" x14ac:dyDescent="0.3">
      <c r="D709" s="22">
        <v>717</v>
      </c>
      <c r="E709" s="21" t="s">
        <v>1368</v>
      </c>
      <c r="F709" s="22" t="s">
        <v>362</v>
      </c>
    </row>
    <row r="710" spans="4:6" x14ac:dyDescent="0.3">
      <c r="D710" s="22">
        <v>718</v>
      </c>
      <c r="E710" s="21" t="s">
        <v>1369</v>
      </c>
      <c r="F710" s="22" t="s">
        <v>742</v>
      </c>
    </row>
    <row r="711" spans="4:6" x14ac:dyDescent="0.3">
      <c r="D711" s="22">
        <v>719</v>
      </c>
      <c r="E711" s="21" t="s">
        <v>1370</v>
      </c>
      <c r="F711" s="22" t="s">
        <v>1298</v>
      </c>
    </row>
    <row r="712" spans="4:6" x14ac:dyDescent="0.3">
      <c r="D712" s="22">
        <v>720</v>
      </c>
      <c r="E712" s="21" t="s">
        <v>1371</v>
      </c>
      <c r="F712" s="22" t="s">
        <v>1298</v>
      </c>
    </row>
    <row r="713" spans="4:6" x14ac:dyDescent="0.3">
      <c r="D713" s="22">
        <v>721</v>
      </c>
      <c r="E713" s="21" t="s">
        <v>1372</v>
      </c>
      <c r="F713" s="22" t="s">
        <v>1298</v>
      </c>
    </row>
    <row r="714" spans="4:6" x14ac:dyDescent="0.3">
      <c r="D714" s="22">
        <v>722</v>
      </c>
      <c r="E714" s="21" t="s">
        <v>1373</v>
      </c>
      <c r="F714" s="22" t="s">
        <v>291</v>
      </c>
    </row>
    <row r="715" spans="4:6" x14ac:dyDescent="0.3">
      <c r="D715" s="22">
        <v>723</v>
      </c>
      <c r="E715" s="21" t="s">
        <v>648</v>
      </c>
      <c r="F715" s="22" t="s">
        <v>1392</v>
      </c>
    </row>
    <row r="716" spans="4:6" x14ac:dyDescent="0.3">
      <c r="D716" s="22">
        <v>724</v>
      </c>
      <c r="E716" s="21" t="s">
        <v>1374</v>
      </c>
      <c r="F716" s="22" t="s">
        <v>1392</v>
      </c>
    </row>
    <row r="717" spans="4:6" x14ac:dyDescent="0.3">
      <c r="D717" s="22">
        <v>725</v>
      </c>
      <c r="E717" s="21" t="s">
        <v>1375</v>
      </c>
      <c r="F717" s="22" t="s">
        <v>291</v>
      </c>
    </row>
    <row r="718" spans="4:6" x14ac:dyDescent="0.3">
      <c r="D718" s="22">
        <v>726</v>
      </c>
      <c r="E718" s="21" t="s">
        <v>1376</v>
      </c>
      <c r="F718" s="22" t="s">
        <v>291</v>
      </c>
    </row>
    <row r="719" spans="4:6" x14ac:dyDescent="0.3">
      <c r="D719" s="22">
        <v>727</v>
      </c>
      <c r="E719" s="21" t="s">
        <v>1377</v>
      </c>
      <c r="F719" s="22" t="s">
        <v>291</v>
      </c>
    </row>
    <row r="720" spans="4:6" x14ac:dyDescent="0.3">
      <c r="D720" s="22">
        <v>728</v>
      </c>
      <c r="E720" s="21" t="s">
        <v>1378</v>
      </c>
      <c r="F720" s="22" t="s">
        <v>291</v>
      </c>
    </row>
    <row r="721" spans="4:6" x14ac:dyDescent="0.3">
      <c r="D721" s="22">
        <v>729</v>
      </c>
      <c r="E721" s="21" t="s">
        <v>1379</v>
      </c>
      <c r="F721" s="22" t="s">
        <v>291</v>
      </c>
    </row>
    <row r="722" spans="4:6" x14ac:dyDescent="0.3">
      <c r="D722" s="22">
        <v>730</v>
      </c>
      <c r="E722" s="21" t="s">
        <v>1380</v>
      </c>
      <c r="F722" s="22" t="s">
        <v>291</v>
      </c>
    </row>
    <row r="723" spans="4:6" x14ac:dyDescent="0.3">
      <c r="D723" s="22">
        <v>731</v>
      </c>
      <c r="E723" s="21" t="s">
        <v>1381</v>
      </c>
      <c r="F723" s="22" t="s">
        <v>291</v>
      </c>
    </row>
    <row r="724" spans="4:6" x14ac:dyDescent="0.3">
      <c r="D724" s="22">
        <v>732</v>
      </c>
      <c r="E724" s="21" t="s">
        <v>1382</v>
      </c>
      <c r="F724" s="22" t="s">
        <v>291</v>
      </c>
    </row>
    <row r="725" spans="4:6" x14ac:dyDescent="0.3">
      <c r="D725" s="22">
        <v>733</v>
      </c>
      <c r="E725" s="21" t="s">
        <v>1383</v>
      </c>
      <c r="F725" s="22" t="s">
        <v>291</v>
      </c>
    </row>
    <row r="726" spans="4:6" x14ac:dyDescent="0.3">
      <c r="D726" s="22">
        <v>734</v>
      </c>
      <c r="E726" s="21" t="s">
        <v>1384</v>
      </c>
      <c r="F726" s="22" t="s">
        <v>291</v>
      </c>
    </row>
    <row r="727" spans="4:6" x14ac:dyDescent="0.3">
      <c r="D727" s="22">
        <v>735</v>
      </c>
      <c r="E727" s="21" t="s">
        <v>1385</v>
      </c>
      <c r="F727" s="34" t="s">
        <v>43</v>
      </c>
    </row>
    <row r="728" spans="4:6" x14ac:dyDescent="0.3">
      <c r="D728" s="22">
        <v>736</v>
      </c>
      <c r="E728" s="21" t="s">
        <v>1386</v>
      </c>
      <c r="F728" s="34" t="s">
        <v>43</v>
      </c>
    </row>
    <row r="729" spans="4:6" x14ac:dyDescent="0.3">
      <c r="D729" s="22">
        <v>737</v>
      </c>
      <c r="E729" s="21" t="s">
        <v>1394</v>
      </c>
      <c r="F729" s="34" t="s">
        <v>43</v>
      </c>
    </row>
    <row r="730" spans="4:6" x14ac:dyDescent="0.3">
      <c r="D730" s="22">
        <v>738</v>
      </c>
      <c r="E730" s="21" t="s">
        <v>1395</v>
      </c>
      <c r="F730" s="34" t="s">
        <v>43</v>
      </c>
    </row>
    <row r="731" spans="4:6" x14ac:dyDescent="0.3">
      <c r="D731" s="22">
        <v>739</v>
      </c>
      <c r="E731" s="21" t="s">
        <v>1396</v>
      </c>
      <c r="F731" s="22" t="s">
        <v>1267</v>
      </c>
    </row>
    <row r="732" spans="4:6" x14ac:dyDescent="0.3">
      <c r="D732" s="22">
        <v>740</v>
      </c>
      <c r="E732" s="21" t="s">
        <v>1397</v>
      </c>
      <c r="F732" s="34"/>
    </row>
    <row r="733" spans="4:6" x14ac:dyDescent="0.3">
      <c r="D733" s="193">
        <v>741</v>
      </c>
      <c r="E733" s="194" t="s">
        <v>1398</v>
      </c>
      <c r="F733" s="193" t="s">
        <v>1298</v>
      </c>
    </row>
    <row r="734" spans="4:6" x14ac:dyDescent="0.3">
      <c r="D734" s="193">
        <v>742</v>
      </c>
      <c r="E734" s="194" t="s">
        <v>1399</v>
      </c>
      <c r="F734" s="196" t="s">
        <v>1298</v>
      </c>
    </row>
    <row r="735" spans="4:6" x14ac:dyDescent="0.3">
      <c r="D735" s="193">
        <v>743</v>
      </c>
      <c r="E735" s="194" t="s">
        <v>1400</v>
      </c>
      <c r="F735" s="196" t="s">
        <v>1298</v>
      </c>
    </row>
    <row r="736" spans="4:6" x14ac:dyDescent="0.3">
      <c r="D736" s="193">
        <v>744</v>
      </c>
      <c r="E736" s="194" t="s">
        <v>1401</v>
      </c>
      <c r="F736" s="196" t="s">
        <v>423</v>
      </c>
    </row>
    <row r="737" spans="4:6" x14ac:dyDescent="0.3">
      <c r="D737" s="193">
        <v>745</v>
      </c>
      <c r="E737" s="194" t="s">
        <v>1402</v>
      </c>
      <c r="F737" s="196" t="s">
        <v>423</v>
      </c>
    </row>
    <row r="738" spans="4:6" x14ac:dyDescent="0.3">
      <c r="D738" s="193">
        <v>746</v>
      </c>
      <c r="E738" s="194" t="s">
        <v>1403</v>
      </c>
      <c r="F738" s="196" t="s">
        <v>423</v>
      </c>
    </row>
    <row r="739" spans="4:6" x14ac:dyDescent="0.3">
      <c r="D739" s="193">
        <v>747</v>
      </c>
      <c r="E739" s="194" t="s">
        <v>1404</v>
      </c>
      <c r="F739" s="196" t="s">
        <v>423</v>
      </c>
    </row>
    <row r="740" spans="4:6" x14ac:dyDescent="0.3">
      <c r="D740" s="193">
        <v>748</v>
      </c>
      <c r="E740" s="194" t="s">
        <v>1405</v>
      </c>
      <c r="F740" s="196" t="s">
        <v>1286</v>
      </c>
    </row>
    <row r="741" spans="4:6" x14ac:dyDescent="0.3">
      <c r="D741" s="193">
        <v>749</v>
      </c>
      <c r="E741" s="194" t="s">
        <v>1406</v>
      </c>
      <c r="F741" s="196" t="s">
        <v>1286</v>
      </c>
    </row>
    <row r="742" spans="4:6" x14ac:dyDescent="0.3">
      <c r="D742" s="193">
        <v>750</v>
      </c>
      <c r="E742" s="194" t="s">
        <v>1407</v>
      </c>
      <c r="F742" s="196" t="s">
        <v>362</v>
      </c>
    </row>
    <row r="743" spans="4:6" x14ac:dyDescent="0.3">
      <c r="D743" s="193">
        <v>752</v>
      </c>
      <c r="E743" s="194" t="s">
        <v>1408</v>
      </c>
      <c r="F743" s="196" t="s">
        <v>635</v>
      </c>
    </row>
    <row r="744" spans="4:6" x14ac:dyDescent="0.3">
      <c r="D744" s="193">
        <v>753</v>
      </c>
      <c r="E744" s="194" t="s">
        <v>1409</v>
      </c>
      <c r="F744" s="196" t="s">
        <v>672</v>
      </c>
    </row>
    <row r="745" spans="4:6" x14ac:dyDescent="0.3">
      <c r="D745" s="193">
        <v>754</v>
      </c>
      <c r="E745" s="194" t="s">
        <v>1410</v>
      </c>
      <c r="F745" s="196" t="s">
        <v>324</v>
      </c>
    </row>
    <row r="746" spans="4:6" x14ac:dyDescent="0.3">
      <c r="D746" s="193">
        <v>755</v>
      </c>
      <c r="E746" s="194" t="s">
        <v>1411</v>
      </c>
      <c r="F746" s="196" t="s">
        <v>43</v>
      </c>
    </row>
    <row r="747" spans="4:6" x14ac:dyDescent="0.3">
      <c r="D747" s="193">
        <v>756</v>
      </c>
      <c r="E747" s="194" t="s">
        <v>1412</v>
      </c>
      <c r="F747" s="196" t="s">
        <v>1357</v>
      </c>
    </row>
    <row r="748" spans="4:6" x14ac:dyDescent="0.3">
      <c r="D748" s="193">
        <v>757</v>
      </c>
      <c r="E748" s="194" t="s">
        <v>1413</v>
      </c>
      <c r="F748" s="196" t="s">
        <v>1388</v>
      </c>
    </row>
    <row r="749" spans="4:6" x14ac:dyDescent="0.3">
      <c r="D749" s="193">
        <v>758</v>
      </c>
      <c r="E749" s="194" t="s">
        <v>1414</v>
      </c>
      <c r="F749" s="22" t="s">
        <v>1393</v>
      </c>
    </row>
    <row r="750" spans="4:6" x14ac:dyDescent="0.3">
      <c r="D750" s="193">
        <v>759</v>
      </c>
      <c r="E750" s="194" t="s">
        <v>1415</v>
      </c>
      <c r="F750" s="22" t="s">
        <v>1393</v>
      </c>
    </row>
    <row r="751" spans="4:6" x14ac:dyDescent="0.3">
      <c r="D751" s="193">
        <v>760</v>
      </c>
      <c r="E751" s="194" t="s">
        <v>1371</v>
      </c>
      <c r="F751" s="22" t="s">
        <v>1393</v>
      </c>
    </row>
    <row r="752" spans="4:6" x14ac:dyDescent="0.3">
      <c r="D752" s="193">
        <v>761</v>
      </c>
      <c r="E752" s="194" t="s">
        <v>1416</v>
      </c>
      <c r="F752" s="22" t="s">
        <v>1393</v>
      </c>
    </row>
    <row r="753" spans="4:6" x14ac:dyDescent="0.3">
      <c r="D753" s="193">
        <v>762</v>
      </c>
      <c r="E753" s="194" t="s">
        <v>1417</v>
      </c>
      <c r="F753" s="22" t="s">
        <v>1393</v>
      </c>
    </row>
    <row r="754" spans="4:6" x14ac:dyDescent="0.3">
      <c r="D754" s="193">
        <v>763</v>
      </c>
      <c r="E754" s="194" t="s">
        <v>1418</v>
      </c>
      <c r="F754" s="22" t="s">
        <v>1393</v>
      </c>
    </row>
    <row r="755" spans="4:6" x14ac:dyDescent="0.3">
      <c r="D755" s="193">
        <v>764</v>
      </c>
      <c r="E755" s="194" t="s">
        <v>1419</v>
      </c>
      <c r="F755" s="22" t="s">
        <v>1393</v>
      </c>
    </row>
    <row r="756" spans="4:6" x14ac:dyDescent="0.3">
      <c r="D756" s="193">
        <v>765</v>
      </c>
      <c r="E756" s="194" t="s">
        <v>1420</v>
      </c>
      <c r="F756" s="22" t="s">
        <v>1393</v>
      </c>
    </row>
    <row r="757" spans="4:6" x14ac:dyDescent="0.3">
      <c r="D757" s="193">
        <v>766</v>
      </c>
      <c r="E757" s="194" t="s">
        <v>1421</v>
      </c>
      <c r="F757" s="22" t="s">
        <v>1393</v>
      </c>
    </row>
    <row r="758" spans="4:6" x14ac:dyDescent="0.3">
      <c r="D758" s="193">
        <v>767</v>
      </c>
      <c r="E758" s="194" t="s">
        <v>1422</v>
      </c>
      <c r="F758" s="196" t="s">
        <v>24</v>
      </c>
    </row>
    <row r="759" spans="4:6" x14ac:dyDescent="0.3">
      <c r="D759" s="193">
        <v>768</v>
      </c>
      <c r="E759" s="194" t="s">
        <v>1423</v>
      </c>
      <c r="F759" s="196" t="s">
        <v>24</v>
      </c>
    </row>
    <row r="760" spans="4:6" x14ac:dyDescent="0.3">
      <c r="D760" s="22">
        <v>1001</v>
      </c>
      <c r="E760" s="21" t="s">
        <v>836</v>
      </c>
      <c r="F760" s="34" t="s">
        <v>1346</v>
      </c>
    </row>
  </sheetData>
  <autoFilter ref="B2:Q2" xr:uid="{00000000-0009-0000-0000-000001000000}">
    <sortState xmlns:xlrd2="http://schemas.microsoft.com/office/spreadsheetml/2017/richdata2" ref="B3:Q434">
      <sortCondition ref="D2"/>
    </sortState>
  </autoFilter>
  <mergeCells count="4">
    <mergeCell ref="V2:W2"/>
    <mergeCell ref="X2:Y2"/>
    <mergeCell ref="Z2:AA2"/>
    <mergeCell ref="AB2:AC2"/>
  </mergeCells>
  <hyperlinks>
    <hyperlink ref="Q3" r:id="rId1" xr:uid="{00000000-0004-0000-0100-000000000000}"/>
    <hyperlink ref="Q7" r:id="rId2" xr:uid="{00000000-0004-0000-0100-000001000000}"/>
    <hyperlink ref="Q8" r:id="rId3" xr:uid="{00000000-0004-0000-0100-000002000000}"/>
    <hyperlink ref="Q37" r:id="rId4" xr:uid="{00000000-0004-0000-0100-000003000000}"/>
    <hyperlink ref="Q50" r:id="rId5" xr:uid="{00000000-0004-0000-0100-000004000000}"/>
    <hyperlink ref="Q52" r:id="rId6" xr:uid="{00000000-0004-0000-0100-000005000000}"/>
    <hyperlink ref="Q51" r:id="rId7" xr:uid="{00000000-0004-0000-0100-000006000000}"/>
    <hyperlink ref="Q53" r:id="rId8" xr:uid="{00000000-0004-0000-0100-000007000000}"/>
    <hyperlink ref="Q54" r:id="rId9" xr:uid="{00000000-0004-0000-0100-000008000000}"/>
    <hyperlink ref="Q55" r:id="rId10" xr:uid="{00000000-0004-0000-0100-000009000000}"/>
    <hyperlink ref="Q60" r:id="rId11" xr:uid="{00000000-0004-0000-0100-00000A000000}"/>
    <hyperlink ref="Q83" r:id="rId12" xr:uid="{00000000-0004-0000-0100-00000B000000}"/>
    <hyperlink ref="Q97" r:id="rId13" xr:uid="{00000000-0004-0000-0100-00000C000000}"/>
    <hyperlink ref="Q100" r:id="rId14" xr:uid="{00000000-0004-0000-0100-00000D000000}"/>
    <hyperlink ref="Q105" r:id="rId15" xr:uid="{00000000-0004-0000-0100-00000E000000}"/>
    <hyperlink ref="Q116" r:id="rId16" xr:uid="{00000000-0004-0000-0100-00000F000000}"/>
    <hyperlink ref="Q114" r:id="rId17" xr:uid="{00000000-0004-0000-0100-000010000000}"/>
    <hyperlink ref="Q115" r:id="rId18" xr:uid="{00000000-0004-0000-0100-000011000000}"/>
    <hyperlink ref="Q113" r:id="rId19" xr:uid="{00000000-0004-0000-0100-000012000000}"/>
    <hyperlink ref="Q112" r:id="rId20" xr:uid="{00000000-0004-0000-0100-000013000000}"/>
    <hyperlink ref="Q111" r:id="rId21" xr:uid="{00000000-0004-0000-0100-000014000000}"/>
    <hyperlink ref="Q159" r:id="rId22" xr:uid="{00000000-0004-0000-0100-000015000000}"/>
    <hyperlink ref="Q166" r:id="rId23" xr:uid="{00000000-0004-0000-0100-000016000000}"/>
    <hyperlink ref="Q182" r:id="rId24" xr:uid="{00000000-0004-0000-0100-000017000000}"/>
    <hyperlink ref="Q208" r:id="rId25" xr:uid="{00000000-0004-0000-0100-000018000000}"/>
    <hyperlink ref="Q220" r:id="rId26" xr:uid="{00000000-0004-0000-0100-000019000000}"/>
    <hyperlink ref="Q223" r:id="rId27" xr:uid="{00000000-0004-0000-0100-00001A000000}"/>
    <hyperlink ref="Q239" r:id="rId28" xr:uid="{00000000-0004-0000-0100-00001B000000}"/>
    <hyperlink ref="Q238" r:id="rId29" xr:uid="{00000000-0004-0000-0100-00001C000000}"/>
    <hyperlink ref="Q240" r:id="rId30" xr:uid="{00000000-0004-0000-0100-00001D000000}"/>
    <hyperlink ref="Q242" r:id="rId31" display="skofdragan@yahoo.com" xr:uid="{00000000-0004-0000-0100-00001E000000}"/>
    <hyperlink ref="Q247" r:id="rId32" xr:uid="{00000000-0004-0000-0100-00001F000000}"/>
    <hyperlink ref="Q248" r:id="rId33" xr:uid="{00000000-0004-0000-0100-000020000000}"/>
    <hyperlink ref="Q250" r:id="rId34" xr:uid="{00000000-0004-0000-0100-000021000000}"/>
    <hyperlink ref="Q251" r:id="rId35" xr:uid="{00000000-0004-0000-0100-000022000000}"/>
    <hyperlink ref="Q56" r:id="rId36" xr:uid="{00000000-0004-0000-0100-000023000000}"/>
  </hyperlinks>
  <pageMargins left="0.7" right="0.7" top="0.75" bottom="0.75" header="0.3" footer="0.3"/>
  <pageSetup orientation="portrait" r:id="rId37"/>
  <legacy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Апликација за пријавување</vt:lpstr>
      <vt:lpstr>База на играчи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2025-10-20T20:36:23Z</dcterms:modified>
</cp:coreProperties>
</file>